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iziano/Dropbox (Politecnico di Torino Staff)/ICT4SS/SUA/2022/"/>
    </mc:Choice>
  </mc:AlternateContent>
  <xr:revisionPtr revIDLastSave="0" documentId="13_ncr:1_{B9DF6931-BFFB-7749-84CF-DC9519419E56}" xr6:coauthVersionLast="47" xr6:coauthVersionMax="47" xr10:uidLastSave="{00000000-0000-0000-0000-000000000000}"/>
  <bookViews>
    <workbookView xWindow="4440" yWindow="1860" windowWidth="27240" windowHeight="15340" activeTab="9" xr2:uid="{37B7ED3D-A83D-644F-AA35-7E6AA72E36A4}"/>
  </bookViews>
  <sheets>
    <sheet name="POLITO" sheetId="1" r:id="rId1"/>
    <sheet name="POLIMI" sheetId="4" r:id="rId2"/>
    <sheet name="Bologna" sheetId="5" r:id="rId3"/>
    <sheet name="Sapienza" sheetId="3" r:id="rId4"/>
    <sheet name="Stanford" sheetId="8" r:id="rId5"/>
    <sheet name="Carnegie Mellon" sheetId="9" r:id="rId6"/>
    <sheet name="ETH" sheetId="10" r:id="rId7"/>
    <sheet name="EPFL" sheetId="11" r:id="rId8"/>
    <sheet name="TUDelft" sheetId="12" r:id="rId9"/>
    <sheet name="Confronto" sheetId="6" r:id="rId10"/>
    <sheet name="Nota metodologica" sheetId="13" r:id="rId1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6" l="1"/>
  <c r="D18" i="6"/>
  <c r="E18" i="6"/>
  <c r="F18" i="6"/>
  <c r="H18" i="6"/>
  <c r="C17" i="6"/>
  <c r="D17" i="6"/>
  <c r="E17" i="6"/>
  <c r="F17" i="6"/>
  <c r="H17" i="6"/>
  <c r="C16" i="6"/>
  <c r="D16" i="6"/>
  <c r="E16" i="6"/>
  <c r="F16" i="6"/>
  <c r="H16" i="6"/>
  <c r="C14" i="6"/>
  <c r="D14" i="6"/>
  <c r="E14" i="6"/>
  <c r="F14" i="6"/>
  <c r="H14" i="6"/>
  <c r="C13" i="6"/>
  <c r="D13" i="6"/>
  <c r="E13" i="6"/>
  <c r="F13" i="6"/>
  <c r="H13" i="6"/>
  <c r="C12" i="6"/>
  <c r="D12" i="6"/>
  <c r="E12" i="6"/>
  <c r="F12" i="6"/>
  <c r="H12" i="6"/>
  <c r="C11" i="6"/>
  <c r="D11" i="6"/>
  <c r="E11" i="6"/>
  <c r="F11" i="6"/>
  <c r="H11" i="6"/>
  <c r="J26" i="12"/>
  <c r="L26" i="12"/>
  <c r="M26" i="12"/>
  <c r="K26" i="12"/>
  <c r="O26" i="12"/>
  <c r="O13" i="12"/>
  <c r="M13" i="12"/>
  <c r="L13" i="12"/>
  <c r="K13" i="12"/>
  <c r="J13" i="12"/>
  <c r="O12" i="11"/>
  <c r="M12" i="11"/>
  <c r="L12" i="11"/>
  <c r="K12" i="11"/>
  <c r="J12" i="11"/>
  <c r="O14" i="10"/>
  <c r="M14" i="10"/>
  <c r="L14" i="10"/>
  <c r="K14" i="10"/>
  <c r="J14" i="10"/>
  <c r="O33" i="9"/>
  <c r="M33" i="9"/>
  <c r="L33" i="9"/>
  <c r="K33" i="9"/>
  <c r="J33" i="9"/>
  <c r="O15" i="9"/>
  <c r="M15" i="9"/>
  <c r="L15" i="9"/>
  <c r="K15" i="9"/>
  <c r="J15" i="9"/>
  <c r="O12" i="8"/>
  <c r="M12" i="8"/>
  <c r="L12" i="8"/>
  <c r="K12" i="8"/>
  <c r="J12" i="8"/>
  <c r="C9" i="6"/>
  <c r="D9" i="6"/>
  <c r="E9" i="6"/>
  <c r="F9" i="6"/>
  <c r="H9" i="6"/>
  <c r="C8" i="6"/>
  <c r="D8" i="6"/>
  <c r="E8" i="6"/>
  <c r="F8" i="6"/>
  <c r="H8" i="6"/>
  <c r="C7" i="6"/>
  <c r="D7" i="6"/>
  <c r="E7" i="6"/>
  <c r="F7" i="6"/>
  <c r="H7" i="6"/>
  <c r="C6" i="6"/>
  <c r="D6" i="6"/>
  <c r="E6" i="6"/>
  <c r="F6" i="6"/>
  <c r="H6" i="6"/>
  <c r="C5" i="6"/>
  <c r="D5" i="6"/>
  <c r="E5" i="6"/>
  <c r="F5" i="6"/>
  <c r="H5" i="6"/>
  <c r="C4" i="6"/>
  <c r="D4" i="6"/>
  <c r="E4" i="6"/>
  <c r="F4" i="6"/>
  <c r="H4" i="6"/>
  <c r="C3" i="6"/>
  <c r="D3" i="6"/>
  <c r="E3" i="6"/>
  <c r="F3" i="6"/>
  <c r="H3" i="6"/>
  <c r="C2" i="6"/>
  <c r="D2" i="6"/>
  <c r="E2" i="6"/>
  <c r="F2" i="6"/>
  <c r="H2" i="6"/>
  <c r="M128" i="4"/>
  <c r="K128" i="4"/>
  <c r="J128" i="4"/>
  <c r="I128" i="4"/>
  <c r="H128" i="4"/>
  <c r="M100" i="4"/>
  <c r="K100" i="4"/>
  <c r="J100" i="4"/>
  <c r="I100" i="4"/>
  <c r="H100" i="4"/>
  <c r="M69" i="4"/>
  <c r="K69" i="4"/>
  <c r="J69" i="4"/>
  <c r="I69" i="4"/>
  <c r="H69" i="4"/>
  <c r="M43" i="4"/>
  <c r="K43" i="4"/>
  <c r="J43" i="4"/>
  <c r="I43" i="4"/>
  <c r="H43" i="4"/>
  <c r="M24" i="4"/>
  <c r="I24" i="4"/>
  <c r="J24" i="4"/>
  <c r="K24" i="4"/>
  <c r="H24" i="4"/>
  <c r="M20" i="5"/>
  <c r="K20" i="5"/>
  <c r="J20" i="5"/>
  <c r="I20" i="5"/>
  <c r="H20" i="5"/>
  <c r="M12" i="3"/>
  <c r="K12" i="3"/>
  <c r="J12" i="3"/>
  <c r="I12" i="3"/>
  <c r="H12" i="3"/>
  <c r="M21" i="1"/>
  <c r="I21" i="1"/>
  <c r="J21" i="1"/>
  <c r="K21" i="1"/>
  <c r="L21" i="1"/>
  <c r="H21" i="1"/>
  <c r="L20" i="1"/>
  <c r="I20" i="1"/>
  <c r="J20" i="1"/>
  <c r="K20" i="1"/>
  <c r="M20" i="1"/>
  <c r="H20" i="1"/>
  <c r="N26" i="12" l="1"/>
  <c r="M27" i="12" s="1"/>
  <c r="O27" i="12"/>
  <c r="J27" i="12"/>
  <c r="L27" i="12"/>
  <c r="N13" i="12"/>
  <c r="J14" i="12" s="1"/>
  <c r="N12" i="11"/>
  <c r="N13" i="11" s="1"/>
  <c r="N14" i="10"/>
  <c r="O15" i="10" s="1"/>
  <c r="N33" i="9"/>
  <c r="N34" i="9" s="1"/>
  <c r="N15" i="9"/>
  <c r="N16" i="9" s="1"/>
  <c r="N12" i="8"/>
  <c r="N13" i="8" s="1"/>
  <c r="L12" i="3"/>
  <c r="J13" i="3" s="1"/>
  <c r="L20" i="5"/>
  <c r="J21" i="5" s="1"/>
  <c r="L128" i="4"/>
  <c r="K129" i="4" s="1"/>
  <c r="L100" i="4"/>
  <c r="L101" i="4" s="1"/>
  <c r="L69" i="4"/>
  <c r="K70" i="4" s="1"/>
  <c r="L43" i="4"/>
  <c r="L44" i="4" s="1"/>
  <c r="L24" i="4"/>
  <c r="K25" i="4" s="1"/>
  <c r="H13" i="3"/>
  <c r="K27" i="12" l="1"/>
  <c r="N27" i="12"/>
  <c r="M14" i="12"/>
  <c r="L14" i="12"/>
  <c r="O14" i="12"/>
  <c r="K14" i="12"/>
  <c r="N14" i="12"/>
  <c r="O13" i="11"/>
  <c r="K13" i="11"/>
  <c r="J13" i="11"/>
  <c r="M13" i="11"/>
  <c r="L13" i="11"/>
  <c r="M15" i="10"/>
  <c r="N15" i="10"/>
  <c r="K15" i="10"/>
  <c r="J15" i="10"/>
  <c r="L15" i="10"/>
  <c r="K34" i="9"/>
  <c r="L34" i="9"/>
  <c r="J34" i="9"/>
  <c r="M34" i="9"/>
  <c r="O34" i="9"/>
  <c r="J16" i="9"/>
  <c r="K16" i="9"/>
  <c r="O16" i="9"/>
  <c r="M16" i="9"/>
  <c r="L16" i="9"/>
  <c r="O13" i="8"/>
  <c r="M13" i="8"/>
  <c r="L13" i="8"/>
  <c r="K13" i="8"/>
  <c r="J13" i="8"/>
  <c r="L13" i="3"/>
  <c r="K13" i="3"/>
  <c r="I13" i="3"/>
  <c r="M13" i="3"/>
  <c r="H21" i="5"/>
  <c r="L21" i="5"/>
  <c r="M21" i="5"/>
  <c r="I21" i="5"/>
  <c r="K21" i="5"/>
  <c r="I129" i="4"/>
  <c r="J129" i="4"/>
  <c r="L129" i="4"/>
  <c r="M101" i="4"/>
  <c r="H129" i="4"/>
  <c r="M129" i="4"/>
  <c r="H101" i="4"/>
  <c r="L70" i="4"/>
  <c r="I101" i="4"/>
  <c r="K101" i="4"/>
  <c r="J101" i="4"/>
  <c r="M44" i="4"/>
  <c r="I70" i="4"/>
  <c r="M70" i="4"/>
  <c r="H70" i="4"/>
  <c r="J70" i="4"/>
  <c r="K44" i="4"/>
  <c r="J44" i="4"/>
  <c r="I44" i="4"/>
  <c r="H44" i="4"/>
  <c r="H25" i="4"/>
  <c r="L25" i="4"/>
  <c r="J25" i="4"/>
  <c r="I25" i="4"/>
  <c r="M25" i="4"/>
</calcChain>
</file>

<file path=xl/sharedStrings.xml><?xml version="1.0" encoding="utf-8"?>
<sst xmlns="http://schemas.openxmlformats.org/spreadsheetml/2006/main" count="474" uniqueCount="189">
  <si>
    <t>ICT for Smart Societies (ICT per la società del futuro)</t>
  </si>
  <si>
    <t>http://offerta.polito.it/laurea_magistrale/ICT4SmartSoc</t>
  </si>
  <si>
    <t>Politecnico di TORINO</t>
  </si>
  <si>
    <t>LM-27</t>
  </si>
  <si>
    <t>libero</t>
  </si>
  <si>
    <t>EN</t>
  </si>
  <si>
    <t>CdS</t>
  </si>
  <si>
    <t>Sito web</t>
  </si>
  <si>
    <t>Università</t>
  </si>
  <si>
    <t>Classe</t>
  </si>
  <si>
    <t>Accesso</t>
  </si>
  <si>
    <t>Orientamenti</t>
  </si>
  <si>
    <t>Lingua</t>
  </si>
  <si>
    <t>Insegnamenti</t>
  </si>
  <si>
    <t>Caratterizzanti</t>
  </si>
  <si>
    <t>Altri</t>
  </si>
  <si>
    <t>A scelta</t>
  </si>
  <si>
    <t>Prova finale</t>
  </si>
  <si>
    <t>Lab/progetto</t>
  </si>
  <si>
    <t>ICT for health</t>
  </si>
  <si>
    <t>Programming for IoT applications</t>
  </si>
  <si>
    <t>Statistical learning and neural networks</t>
  </si>
  <si>
    <t>Crediti liberi del primo anno</t>
  </si>
  <si>
    <t>Management and content delivery for Smart Networks: algorithms and modelling</t>
  </si>
  <si>
    <t>ICT for geomatics: navigation and maps</t>
  </si>
  <si>
    <t>Mobile and sensor networks</t>
  </si>
  <si>
    <t>Operational research: theory and applications</t>
  </si>
  <si>
    <t>ICT for smart mobility</t>
  </si>
  <si>
    <t>ICT in building design</t>
  </si>
  <si>
    <t>Smart grids</t>
  </si>
  <si>
    <t>Interdisciplinary projects</t>
  </si>
  <si>
    <t>Thesis</t>
  </si>
  <si>
    <t>Totale</t>
  </si>
  <si>
    <t>Telecommunication Engineering - Ingegneria delle Telecomunicazioni</t>
  </si>
  <si>
    <t>https://www.ingindinf.polimi.it/it</t>
  </si>
  <si>
    <t>Politecnico di MILANO</t>
  </si>
  <si>
    <t>test</t>
  </si>
  <si>
    <t>Telecommunication Engineering - Z2C - DATA COMMUNICATIONS</t>
  </si>
  <si>
    <t>https://aunicalogin.polimi.it/aunicalogin/getservizio.xml?id_servizio=156&amp;aa=2022&amp;k_corso_la=474&amp;k_indir=Z2C</t>
  </si>
  <si>
    <t>Telecommunication Engineering - ENZ2D - INTERNET ENGINEERING</t>
  </si>
  <si>
    <t>https://aunicalogin.polimi.it/aunicalogin/getservizio.xml?id_servizio=156&amp;aa=2022&amp;k_corso_la=474&amp;k_indir=Z2D</t>
  </si>
  <si>
    <t>Telecommunication Engineering - ENZ2E - MICROWAVES AND PHOTONICS</t>
  </si>
  <si>
    <t>https://aunicalogin.polimi.it/aunicalogin/getservizio.xml?id_servizio=156&amp;aa=2022&amp;k_corso_la=474&amp;k_indir=Z2E</t>
  </si>
  <si>
    <t>Telecommunication Engineering - ENZ2A - SIGNALS AND DATA ANALYSIS</t>
  </si>
  <si>
    <t>https://aunicalogin.polimi.it/aunicalogin/getservizio.xml?id_servizio=156&amp;aa=2022&amp;k_corso_la=474&amp;k_indir=Z2A</t>
  </si>
  <si>
    <t>Telecommunication Engineering - ENZ2B - COMMUNICATION NETWORKS AND INTERNET</t>
  </si>
  <si>
    <t>https://aunicalogin.polimi.it/aunicalogin/getservizio.xml?id_servizio=156&amp;aa=2022&amp;k_corso_la=474&amp;k_indir=Z2B</t>
  </si>
  <si>
    <t>DIGITAL COMMUNICATION</t>
  </si>
  <si>
    <t>NETWORK DESIGN</t>
  </si>
  <si>
    <t>WIRELESS NETWORKS</t>
  </si>
  <si>
    <t>OPTICAL COMMUNICATIONS</t>
  </si>
  <si>
    <t>INFORMATION THEORY</t>
  </si>
  <si>
    <t>NETWORK SECURITY AND CRYPTOGRAPHY</t>
  </si>
  <si>
    <t>MULTIMEDIA INTERNET</t>
  </si>
  <si>
    <t>WIRELESS COMMUNICATIONS</t>
  </si>
  <si>
    <t>RF SYSTEMS</t>
  </si>
  <si>
    <t>ADVANCED DIGITAL SIGNAL PROCESSING</t>
  </si>
  <si>
    <t>PHOTONIC DEVICES</t>
  </si>
  <si>
    <t>Insegnamenti a scelta dal  Gruppo MATHEMATICS</t>
  </si>
  <si>
    <t>Insegnamenti a scelta dal  Gruppo ELECTRONICS AND PHYSICS</t>
  </si>
  <si>
    <t>QUANTUM COMMUNICATIONS</t>
  </si>
  <si>
    <t>CLASSICAL AND QUANTUM ERROR CORRECTION</t>
  </si>
  <si>
    <t>Insegnamenti a scelta dal  Gruppo COMMUNICATIONS TECHNOLOGIES</t>
  </si>
  <si>
    <t>Tesi</t>
  </si>
  <si>
    <t>Lab/progetto/innovativa</t>
  </si>
  <si>
    <t>TRAFFIC THEORY</t>
  </si>
  <si>
    <t>FOUNDATIONS OF OPERATIONS RESEARCH</t>
  </si>
  <si>
    <t>DATA BASES 2</t>
  </si>
  <si>
    <t>SOFTWARE ENGINEERING 2</t>
  </si>
  <si>
    <t>NETWORK AUTOMATION</t>
  </si>
  <si>
    <t>INTERNET OF THINGS</t>
  </si>
  <si>
    <t>COMMUNICATION NETWORK DESIGN</t>
  </si>
  <si>
    <t>GRAPH OPTIMIZATION</t>
  </si>
  <si>
    <t>6 corsi a scelta</t>
  </si>
  <si>
    <t>Insegnamenti a scelta dal  Gruppo COMPUTER SCIENCE</t>
  </si>
  <si>
    <t>ANTENNAS</t>
  </si>
  <si>
    <t>MICROWAVE ENGINEERING</t>
  </si>
  <si>
    <t>EM WAVE PROPAGATION FOR SPACE-BORNE SYSTEMS</t>
  </si>
  <si>
    <t>2 corsi a scelta</t>
  </si>
  <si>
    <t>LOCALIZATION, NAVIGATION AND SMART MOBILITY</t>
  </si>
  <si>
    <t>AUDIO AND VIDEO SIGNALS</t>
  </si>
  <si>
    <t>GEOPHYSICAL AND RADAR IMAGING</t>
  </si>
  <si>
    <t>WIRELESS AND MOBILE PROPAGATION</t>
  </si>
  <si>
    <t>AUDIO SIGNALS</t>
  </si>
  <si>
    <t>VIDEO SIGNALS</t>
  </si>
  <si>
    <t>OPTICAL AND TRANSPORT NETWORKS</t>
  </si>
  <si>
    <t>NETWORK MEASUREMENT AND DATA ANALYSIS LAB</t>
  </si>
  <si>
    <t>Università degli Studi di BOLOGNA</t>
  </si>
  <si>
    <t>IT</t>
  </si>
  <si>
    <t>Telecommunications engineering</t>
  </si>
  <si>
    <t>http://corsi.unibo.it/2Cycle/TelecommunicationsEngineering</t>
  </si>
  <si>
    <t>Communication Systems: Theory and Measurement M</t>
  </si>
  <si>
    <t>Electromagnetic Propagation for Wireless Systems M</t>
  </si>
  <si>
    <t>Network Design M</t>
  </si>
  <si>
    <t>Antennas for Wireless Systems M</t>
  </si>
  <si>
    <t>Communication Theory and Coding M</t>
  </si>
  <si>
    <t>Mobile Radio Networks M</t>
  </si>
  <si>
    <t>Optical Fiber Systems M</t>
  </si>
  <si>
    <t>Trends in Communications M</t>
  </si>
  <si>
    <t>crediti liberi</t>
  </si>
  <si>
    <t>3 corsi a scelta</t>
  </si>
  <si>
    <t>Ingegneria delle Comunicazioni</t>
  </si>
  <si>
    <t>https://corsidilaurea.uniroma1.it/it/corso/2022/29934/home</t>
  </si>
  <si>
    <t>Università degli Studi di ROMA "La Sapienza"</t>
  </si>
  <si>
    <t>a scelta dello studente</t>
  </si>
  <si>
    <t>insegnamenti comuni</t>
  </si>
  <si>
    <t>insegnamenti di indirizzo</t>
  </si>
  <si>
    <t>altre attività</t>
  </si>
  <si>
    <t>POLITO</t>
  </si>
  <si>
    <t>POLIMI</t>
  </si>
  <si>
    <t>Bologna</t>
  </si>
  <si>
    <t>Sapienza</t>
  </si>
  <si>
    <t>commenti</t>
  </si>
  <si>
    <t>crediti TLC inferiori a altre LM italiane</t>
  </si>
  <si>
    <t>MS program in Electrical Engineering</t>
  </si>
  <si>
    <t>https://drive.google.com/file/d/13Qwua18GBd6L-AbxVaaOnpJ3J2Ae_bXj/view?usp=sharing</t>
  </si>
  <si>
    <t>Stanford</t>
  </si>
  <si>
    <t>USA</t>
  </si>
  <si>
    <t>45(*)</t>
  </si>
  <si>
    <t>Paese</t>
  </si>
  <si>
    <t>Durata (mesi)</t>
  </si>
  <si>
    <t>ECTS</t>
  </si>
  <si>
    <t>Depth: 12 units from area list</t>
  </si>
  <si>
    <t>Breadth: 9 units from other areas</t>
  </si>
  <si>
    <t>Technical Courses: Completion of 15 units of courses in engineering, natural sciences, mathematics or statistics.</t>
  </si>
  <si>
    <t>Other courses</t>
  </si>
  <si>
    <t>Thesis (optional)</t>
  </si>
  <si>
    <t>M.S. in Information Networking (MSIN)</t>
  </si>
  <si>
    <t>https://www.cmu.edu/ini/academics/msin/curriculum_ms34.html</t>
  </si>
  <si>
    <t>Carnegie Mellon</t>
  </si>
  <si>
    <t>159(**)</t>
  </si>
  <si>
    <t>Elective</t>
  </si>
  <si>
    <t>Advanced studies</t>
  </si>
  <si>
    <t>APD</t>
  </si>
  <si>
    <t>Systems core</t>
  </si>
  <si>
    <t>Networking core</t>
  </si>
  <si>
    <t>Business &amp; management</t>
  </si>
  <si>
    <t>MSIN specific core</t>
  </si>
  <si>
    <t>M.S. in Mobile and IoT Engineering (MSMITE)</t>
  </si>
  <si>
    <t>Security core</t>
  </si>
  <si>
    <t>Mobile &amp; IOT core</t>
  </si>
  <si>
    <t>MSMITE specific core</t>
  </si>
  <si>
    <t>Practicum</t>
  </si>
  <si>
    <t>https://ee.ethz.ch/studies/master-s-programmes/main-master/areas-of-specialisation.html</t>
  </si>
  <si>
    <t>ETH Zurich</t>
  </si>
  <si>
    <t>Svizzera</t>
  </si>
  <si>
    <t>Master Electrical Engineering and Information Technology</t>
  </si>
  <si>
    <t>core courses</t>
  </si>
  <si>
    <t>specialization courses</t>
  </si>
  <si>
    <t>Science in perspective</t>
  </si>
  <si>
    <t>elective courses/project/internship</t>
  </si>
  <si>
    <t>semester project</t>
  </si>
  <si>
    <t>Areas of specialization: Communications, Computer and Networks, Signal Processing and Machine Learning</t>
  </si>
  <si>
    <t>https://www.epfl.ch/schools/ic/communication-systems-msc/</t>
  </si>
  <si>
    <t>EPFL</t>
  </si>
  <si>
    <t xml:space="preserve">Master in Communication Systems </t>
  </si>
  <si>
    <t>https://docs.google.com/spreadsheets/d/e/2PACX-1vTxtFmq90P1sSQdq1rPWJdUCcGLvWpRktX_kIZJRgbvUvV35CJ_4GK8y3sfhBZoHzmELTXgKNy2e5uT/pubhtml#</t>
  </si>
  <si>
    <t>option courses</t>
  </si>
  <si>
    <t>https://www.tudelft.nl/en/education/programmes/masters/electrical-engineering/msc-electrical-engineering/track-signals-systems</t>
  </si>
  <si>
    <t>TU Delft</t>
  </si>
  <si>
    <t>Paesi Bassi</t>
  </si>
  <si>
    <t>Common core</t>
  </si>
  <si>
    <t>Track core</t>
  </si>
  <si>
    <t>Specialisation courses</t>
  </si>
  <si>
    <t>Free electives</t>
  </si>
  <si>
    <t>Thesis project</t>
  </si>
  <si>
    <t>note: mandatory internship</t>
  </si>
  <si>
    <t>MSc Electrical Engineering</t>
  </si>
  <si>
    <t xml:space="preserve"> - Track: Signals &amp; Systems </t>
  </si>
  <si>
    <t xml:space="preserve"> - Track: WIRELESS COMMUNICATION and Sensing</t>
  </si>
  <si>
    <t>Compulsory courses</t>
  </si>
  <si>
    <t>ETH</t>
  </si>
  <si>
    <t>TUDelft</t>
  </si>
  <si>
    <t>Italia</t>
  </si>
  <si>
    <t>Europa</t>
  </si>
  <si>
    <t xml:space="preserve">MSc Electrical Engineering  - Track: Signals &amp; Systems </t>
  </si>
  <si>
    <t>MSc Electrical Engineering   - Track: WIRELESS COMMUNICATION and Sensing</t>
  </si>
  <si>
    <t>crediti cross disciplinari nettamente superiori della media delle LM italiane e europee</t>
  </si>
  <si>
    <t>crediti prova finale maggiori delle altre LM italiane, in linea o inferiore a Master europei. Prova finale a volte opzionale in USA.</t>
  </si>
  <si>
    <t>crediti dedicati ad attività di laboratorio/progettuali nettamente maggiori di altre LM italiane. Alcuni Master esteri (EPFL, Carnegie Mellon), hanno attività progetuali paragonabili.</t>
  </si>
  <si>
    <t>Solo POLIMI prevede più orientamenti in Italia. All'estero l'alta percentuale di crediti a scelta sopperisce agli orientamenti.</t>
  </si>
  <si>
    <t>il numero di scelte è limitato rispetto ad altri corsi.</t>
  </si>
  <si>
    <t>Master esteri tendono ad avere meno crediti caratterizzanti  e lasciare più scelte.</t>
  </si>
  <si>
    <t>QS ranking by subject EE</t>
  </si>
  <si>
    <t>QS ranking by subject CS</t>
  </si>
  <si>
    <t>Mondo</t>
  </si>
  <si>
    <t xml:space="preserve">Si sono considerate le Università ai primi posti del QS World University Rankings by Subject 2022 in Engineering - Electrical and Electronics (https://www.topuniversities.com/university-rankings/university-subject-rankings/2022/electrical-electronic-engineering) e Computer Science and Information Systems (https://www.topuniversities.com/university-rankings/university-subject-rankings/2022/computer-science-information-systems) a livello di Italia, Europa, Mondo, che erogano LM o equivalenti con contenuti TLC. </t>
  </si>
  <si>
    <t>1 Stanford unit = 2 ECTS</t>
  </si>
  <si>
    <t>3 Carnegie Mellon units = 2 ECTS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</si>
</sst>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3"/>
      <color rgb="FF33333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rgb="FF575757"/>
      <name val="Arial"/>
      <family val="2"/>
    </font>
    <font>
      <b/>
      <sz val="12"/>
      <color rgb="FF666666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1"/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Font="1"/>
    <xf numFmtId="0" fontId="6" fillId="0" borderId="0" xfId="0" applyFont="1"/>
    <xf numFmtId="0" fontId="0" fillId="0" borderId="0" xfId="0" applyFill="1"/>
    <xf numFmtId="0" fontId="0" fillId="0" borderId="0" xfId="0" applyFill="1" applyAlignment="1">
      <alignment wrapText="1"/>
    </xf>
    <xf numFmtId="10" fontId="0" fillId="0" borderId="0" xfId="0" applyNumberFormat="1"/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aunicalogin.polimi.it/aunicalogin/getservizio.xml?id_servizio=156&amp;aa=2022&amp;k_corso_la=474&amp;k_indir=Z2D" TargetMode="External"/><Relationship Id="rId1" Type="http://schemas.openxmlformats.org/officeDocument/2006/relationships/hyperlink" Target="https://aunicalogin.polimi.it/aunicalogin/getservizio.xml?id_servizio=156&amp;aa=2022&amp;k_corso_la=474&amp;k_indir=Z2C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corsi.unibo.it/2Cycle/TelecommunicationsEngineering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udelft.nl/en/education/programmes/masters/electrical-engineering/msc-electrical-engineering/track-signals-system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506D3-F0D0-D64D-82F6-DA8A16BC2EB2}">
  <dimension ref="A1:M21"/>
  <sheetViews>
    <sheetView workbookViewId="0">
      <selection activeCell="H21" sqref="H21:M21"/>
    </sheetView>
  </sheetViews>
  <sheetFormatPr baseColWidth="10" defaultRowHeight="16" x14ac:dyDescent="0.2"/>
  <cols>
    <col min="1" max="1" width="44.33203125" customWidth="1"/>
    <col min="2" max="2" width="11.5" hidden="1" customWidth="1"/>
    <col min="3" max="3" width="21.6640625" hidden="1" customWidth="1"/>
    <col min="4" max="4" width="7.6640625" hidden="1" customWidth="1"/>
    <col min="5" max="5" width="8.6640625" hidden="1" customWidth="1"/>
    <col min="6" max="6" width="9.6640625" hidden="1" customWidth="1"/>
    <col min="7" max="7" width="0.1640625" hidden="1" customWidth="1"/>
    <col min="8" max="8" width="14" customWidth="1"/>
    <col min="9" max="9" width="8.5" customWidth="1"/>
    <col min="10" max="11" width="13.5" customWidth="1"/>
    <col min="12" max="12" width="13.6640625" customWidth="1"/>
    <col min="13" max="13" width="13.33203125" customWidth="1"/>
  </cols>
  <sheetData>
    <row r="1" spans="1:13" x14ac:dyDescent="0.2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</row>
    <row r="2" spans="1:13" x14ac:dyDescent="0.2">
      <c r="A2" t="s">
        <v>0</v>
      </c>
      <c r="B2" s="1" t="s">
        <v>1</v>
      </c>
      <c r="C2" t="s">
        <v>2</v>
      </c>
      <c r="D2" t="s">
        <v>3</v>
      </c>
      <c r="E2" t="s">
        <v>4</v>
      </c>
      <c r="F2">
        <v>1</v>
      </c>
      <c r="G2" t="s">
        <v>5</v>
      </c>
    </row>
    <row r="5" spans="1:13" x14ac:dyDescent="0.2">
      <c r="A5" t="s">
        <v>13</v>
      </c>
      <c r="H5" t="s">
        <v>14</v>
      </c>
      <c r="I5" t="s">
        <v>15</v>
      </c>
      <c r="J5" t="s">
        <v>16</v>
      </c>
      <c r="K5" t="s">
        <v>17</v>
      </c>
      <c r="L5" t="s">
        <v>32</v>
      </c>
      <c r="M5" t="s">
        <v>18</v>
      </c>
    </row>
    <row r="6" spans="1:13" ht="17" x14ac:dyDescent="0.2">
      <c r="A6" s="8" t="s">
        <v>19</v>
      </c>
      <c r="B6" s="3"/>
      <c r="C6" s="4"/>
      <c r="D6" s="7"/>
      <c r="E6" s="2"/>
      <c r="F6" s="2"/>
      <c r="G6" s="1"/>
      <c r="H6">
        <v>6</v>
      </c>
      <c r="M6">
        <v>2</v>
      </c>
    </row>
    <row r="7" spans="1:13" ht="17" x14ac:dyDescent="0.2">
      <c r="A7" s="8" t="s">
        <v>20</v>
      </c>
      <c r="B7" s="3"/>
      <c r="C7" s="4"/>
      <c r="D7" s="7"/>
      <c r="E7" s="2"/>
      <c r="F7" s="2"/>
      <c r="G7" s="1"/>
      <c r="I7">
        <v>6</v>
      </c>
      <c r="M7">
        <v>3</v>
      </c>
    </row>
    <row r="8" spans="1:13" ht="17" x14ac:dyDescent="0.2">
      <c r="A8" s="8" t="s">
        <v>21</v>
      </c>
      <c r="B8" s="3"/>
      <c r="C8" s="4"/>
      <c r="D8" s="7"/>
      <c r="E8" s="2"/>
      <c r="F8" s="2"/>
      <c r="G8" s="1"/>
      <c r="H8">
        <v>6</v>
      </c>
      <c r="M8">
        <v>3</v>
      </c>
    </row>
    <row r="9" spans="1:13" ht="17" x14ac:dyDescent="0.2">
      <c r="A9" s="8" t="s">
        <v>22</v>
      </c>
      <c r="B9" s="3"/>
      <c r="C9" s="4"/>
      <c r="D9" s="7"/>
      <c r="E9" s="2"/>
      <c r="F9" s="2"/>
      <c r="G9" s="2"/>
      <c r="J9">
        <v>12</v>
      </c>
    </row>
    <row r="10" spans="1:13" ht="34" x14ac:dyDescent="0.2">
      <c r="A10" s="8" t="s">
        <v>23</v>
      </c>
      <c r="B10" s="3"/>
      <c r="C10" s="4"/>
      <c r="D10" s="7"/>
      <c r="E10" s="2"/>
      <c r="F10" s="2"/>
      <c r="G10" s="1"/>
      <c r="H10">
        <v>12</v>
      </c>
      <c r="M10">
        <v>2</v>
      </c>
    </row>
    <row r="11" spans="1:13" ht="16" customHeight="1" x14ac:dyDescent="0.2">
      <c r="A11" s="8" t="s">
        <v>24</v>
      </c>
      <c r="B11" s="3"/>
      <c r="C11" s="4"/>
      <c r="D11" s="7"/>
      <c r="E11" s="2"/>
      <c r="F11" s="2"/>
      <c r="G11" s="1"/>
      <c r="H11">
        <v>3</v>
      </c>
      <c r="I11">
        <v>3</v>
      </c>
      <c r="M11">
        <v>2</v>
      </c>
    </row>
    <row r="12" spans="1:13" ht="17" x14ac:dyDescent="0.2">
      <c r="A12" s="8" t="s">
        <v>25</v>
      </c>
      <c r="B12" s="3"/>
      <c r="C12" s="4"/>
      <c r="D12" s="7"/>
      <c r="E12" s="2"/>
      <c r="F12" s="2"/>
      <c r="G12" s="1"/>
      <c r="H12">
        <v>6</v>
      </c>
    </row>
    <row r="13" spans="1:13" ht="17" x14ac:dyDescent="0.2">
      <c r="A13" s="8" t="s">
        <v>26</v>
      </c>
      <c r="B13" s="3"/>
      <c r="C13" s="4"/>
      <c r="D13" s="7"/>
      <c r="E13" s="2"/>
      <c r="F13" s="2"/>
      <c r="G13" s="1"/>
      <c r="H13">
        <v>4</v>
      </c>
      <c r="I13">
        <v>4</v>
      </c>
    </row>
    <row r="14" spans="1:13" ht="16" customHeight="1" x14ac:dyDescent="0.2">
      <c r="A14" s="8" t="s">
        <v>27</v>
      </c>
      <c r="B14" s="3"/>
      <c r="C14" s="4"/>
      <c r="D14" s="7"/>
      <c r="E14" s="2"/>
      <c r="F14" s="2"/>
      <c r="G14" s="1"/>
      <c r="H14">
        <v>3</v>
      </c>
      <c r="I14">
        <v>3</v>
      </c>
      <c r="M14">
        <v>3</v>
      </c>
    </row>
    <row r="15" spans="1:13" ht="16" customHeight="1" x14ac:dyDescent="0.2">
      <c r="A15" s="8" t="s">
        <v>28</v>
      </c>
      <c r="B15" s="3"/>
      <c r="C15" s="4"/>
      <c r="D15" s="7"/>
      <c r="E15" s="2"/>
      <c r="F15" s="2"/>
      <c r="G15" s="1"/>
      <c r="H15">
        <v>2</v>
      </c>
      <c r="I15">
        <v>4</v>
      </c>
      <c r="M15">
        <v>3</v>
      </c>
    </row>
    <row r="16" spans="1:13" ht="16" customHeight="1" x14ac:dyDescent="0.2">
      <c r="A16" s="8" t="s">
        <v>29</v>
      </c>
      <c r="B16" s="3"/>
      <c r="C16" s="4"/>
      <c r="D16" s="7"/>
      <c r="E16" s="2"/>
      <c r="F16" s="2"/>
      <c r="G16" s="1"/>
      <c r="H16">
        <v>2</v>
      </c>
      <c r="I16">
        <v>4</v>
      </c>
    </row>
    <row r="17" spans="1:13" ht="16" customHeight="1" x14ac:dyDescent="0.2">
      <c r="A17" s="8" t="s">
        <v>30</v>
      </c>
      <c r="B17" s="3"/>
      <c r="C17" s="4"/>
      <c r="D17" s="7"/>
      <c r="E17" s="2"/>
      <c r="F17" s="2"/>
      <c r="G17" s="1"/>
      <c r="H17">
        <v>3</v>
      </c>
      <c r="I17">
        <v>7</v>
      </c>
      <c r="M17">
        <v>9</v>
      </c>
    </row>
    <row r="18" spans="1:13" ht="17" x14ac:dyDescent="0.2">
      <c r="A18" s="8" t="s">
        <v>31</v>
      </c>
      <c r="B18" s="6"/>
      <c r="C18" s="4"/>
      <c r="D18" s="7"/>
      <c r="E18" s="2"/>
      <c r="F18" s="2"/>
      <c r="G18" s="2"/>
      <c r="K18">
        <v>30</v>
      </c>
    </row>
    <row r="20" spans="1:13" ht="17" x14ac:dyDescent="0.2">
      <c r="A20" s="5"/>
      <c r="H20">
        <f>SUM(H6:H18)</f>
        <v>47</v>
      </c>
      <c r="I20">
        <f t="shared" ref="I20:M20" si="0">SUM(I6:I18)</f>
        <v>31</v>
      </c>
      <c r="J20">
        <f t="shared" si="0"/>
        <v>12</v>
      </c>
      <c r="K20">
        <f t="shared" si="0"/>
        <v>30</v>
      </c>
      <c r="L20">
        <f>SUM(H20:K20)</f>
        <v>120</v>
      </c>
      <c r="M20">
        <f t="shared" si="0"/>
        <v>27</v>
      </c>
    </row>
    <row r="21" spans="1:13" x14ac:dyDescent="0.2">
      <c r="H21" s="9">
        <f>H20/$L20</f>
        <v>0.39166666666666666</v>
      </c>
      <c r="I21" s="9">
        <f t="shared" ref="I21:L21" si="1">I20/$L20</f>
        <v>0.25833333333333336</v>
      </c>
      <c r="J21" s="9">
        <f t="shared" si="1"/>
        <v>0.1</v>
      </c>
      <c r="K21" s="9">
        <f t="shared" si="1"/>
        <v>0.25</v>
      </c>
      <c r="L21" s="9">
        <f t="shared" si="1"/>
        <v>1</v>
      </c>
      <c r="M21" s="9">
        <f>M20/$L20</f>
        <v>0.22500000000000001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E07C6-75E5-9241-8E82-686E963A0E36}">
  <dimension ref="A1:H28"/>
  <sheetViews>
    <sheetView tabSelected="1" workbookViewId="0">
      <selection activeCell="I25" sqref="I25"/>
    </sheetView>
  </sheetViews>
  <sheetFormatPr baseColWidth="10" defaultRowHeight="16" x14ac:dyDescent="0.2"/>
  <cols>
    <col min="1" max="1" width="15.1640625" customWidth="1"/>
    <col min="2" max="2" width="79.1640625" customWidth="1"/>
    <col min="3" max="3" width="13.83203125" customWidth="1"/>
  </cols>
  <sheetData>
    <row r="1" spans="1:8" x14ac:dyDescent="0.2">
      <c r="C1" t="s">
        <v>14</v>
      </c>
      <c r="D1" t="s">
        <v>15</v>
      </c>
      <c r="E1" t="s">
        <v>16</v>
      </c>
      <c r="F1" t="s">
        <v>17</v>
      </c>
      <c r="H1" t="s">
        <v>18</v>
      </c>
    </row>
    <row r="2" spans="1:8" x14ac:dyDescent="0.2">
      <c r="A2" t="s">
        <v>108</v>
      </c>
      <c r="B2" t="s">
        <v>0</v>
      </c>
      <c r="C2" s="9">
        <f>POLITO!H21</f>
        <v>0.39166666666666666</v>
      </c>
      <c r="D2" s="9">
        <f>POLITO!I21</f>
        <v>0.25833333333333336</v>
      </c>
      <c r="E2" s="9">
        <f>POLITO!J21</f>
        <v>0.1</v>
      </c>
      <c r="F2" s="9">
        <f>POLITO!K21</f>
        <v>0.25</v>
      </c>
      <c r="G2" s="9"/>
      <c r="H2" s="9">
        <f>POLITO!M21</f>
        <v>0.22500000000000001</v>
      </c>
    </row>
    <row r="3" spans="1:8" x14ac:dyDescent="0.2">
      <c r="A3" t="s">
        <v>109</v>
      </c>
      <c r="B3" t="s">
        <v>37</v>
      </c>
      <c r="C3" s="9">
        <f>POLIMI!H25</f>
        <v>0.54166666666666663</v>
      </c>
      <c r="D3" s="9">
        <f>POLIMI!I25</f>
        <v>0.125</v>
      </c>
      <c r="E3" s="9">
        <f>POLIMI!J25</f>
        <v>0.16666666666666666</v>
      </c>
      <c r="F3" s="9">
        <f>POLIMI!K25</f>
        <v>0.16666666666666666</v>
      </c>
      <c r="G3" s="9"/>
      <c r="H3" s="9">
        <f>POLIMI!M25</f>
        <v>0.10833333333333334</v>
      </c>
    </row>
    <row r="4" spans="1:8" x14ac:dyDescent="0.2">
      <c r="B4" t="s">
        <v>39</v>
      </c>
      <c r="C4" s="9">
        <f>POLIMI!H44</f>
        <v>0.41666666666666669</v>
      </c>
      <c r="D4" s="9">
        <f>POLIMI!I44</f>
        <v>0.16666666666666666</v>
      </c>
      <c r="E4" s="9">
        <f>POLIMI!J44</f>
        <v>0.25</v>
      </c>
      <c r="F4" s="9">
        <f>POLIMI!K44</f>
        <v>0.16666666666666666</v>
      </c>
      <c r="G4" s="9"/>
      <c r="H4" s="9">
        <f>POLIMI!M44</f>
        <v>9.166666666666666E-2</v>
      </c>
    </row>
    <row r="5" spans="1:8" x14ac:dyDescent="0.2">
      <c r="B5" t="s">
        <v>41</v>
      </c>
      <c r="C5" s="9">
        <f>POLIMI!H70</f>
        <v>0.54166666666666663</v>
      </c>
      <c r="D5" s="9">
        <f>POLIMI!I70</f>
        <v>0</v>
      </c>
      <c r="E5" s="9">
        <f>POLIMI!J70</f>
        <v>0.29166666666666669</v>
      </c>
      <c r="F5" s="9">
        <f>POLIMI!K70</f>
        <v>0.16666666666666666</v>
      </c>
      <c r="G5" s="9"/>
      <c r="H5" s="9">
        <f>POLIMI!M70</f>
        <v>6.6666666666666666E-2</v>
      </c>
    </row>
    <row r="6" spans="1:8" x14ac:dyDescent="0.2">
      <c r="B6" t="s">
        <v>43</v>
      </c>
      <c r="C6" s="9">
        <f>POLIMI!H101</f>
        <v>0.375</v>
      </c>
      <c r="D6" s="9">
        <f>POLIMI!I101</f>
        <v>0</v>
      </c>
      <c r="E6" s="9">
        <f>POLIMI!J101</f>
        <v>0.45833333333333331</v>
      </c>
      <c r="F6" s="9">
        <f>POLIMI!K101</f>
        <v>0.16666666666666666</v>
      </c>
      <c r="G6" s="9"/>
      <c r="H6" s="9">
        <f>POLIMI!M101</f>
        <v>7.4999999999999997E-2</v>
      </c>
    </row>
    <row r="7" spans="1:8" x14ac:dyDescent="0.2">
      <c r="B7" t="s">
        <v>45</v>
      </c>
      <c r="C7" s="9">
        <f>POLIMI!H129</f>
        <v>0.5</v>
      </c>
      <c r="D7" s="9">
        <f>POLIMI!I129</f>
        <v>8.3333333333333329E-2</v>
      </c>
      <c r="E7" s="9">
        <f>POLIMI!J129</f>
        <v>0.25</v>
      </c>
      <c r="F7" s="9">
        <f>POLIMI!K129</f>
        <v>0.16666666666666666</v>
      </c>
      <c r="G7" s="9"/>
      <c r="H7" s="9">
        <f>POLIMI!M129</f>
        <v>0.1</v>
      </c>
    </row>
    <row r="8" spans="1:8" x14ac:dyDescent="0.2">
      <c r="A8" t="s">
        <v>110</v>
      </c>
      <c r="B8" t="s">
        <v>89</v>
      </c>
      <c r="C8" s="9">
        <f>Bologna!H21</f>
        <v>0.5</v>
      </c>
      <c r="D8" s="9">
        <f>Bologna!I21</f>
        <v>0.1</v>
      </c>
      <c r="E8" s="9">
        <f>Bologna!J21</f>
        <v>0.2</v>
      </c>
      <c r="F8" s="9">
        <f>Bologna!K21</f>
        <v>0.2</v>
      </c>
      <c r="G8" s="9"/>
      <c r="H8" s="9">
        <f>Bologna!M21</f>
        <v>7.4999999999999997E-2</v>
      </c>
    </row>
    <row r="9" spans="1:8" x14ac:dyDescent="0.2">
      <c r="A9" t="s">
        <v>111</v>
      </c>
      <c r="B9" s="7" t="s">
        <v>101</v>
      </c>
      <c r="C9" s="9">
        <f>Sapienza!H13</f>
        <v>0.45</v>
      </c>
      <c r="D9" s="9">
        <f>Sapienza!I13</f>
        <v>0.25</v>
      </c>
      <c r="E9" s="9">
        <f>Sapienza!J13</f>
        <v>0.1</v>
      </c>
      <c r="F9" s="9">
        <f>Sapienza!K13</f>
        <v>0.2</v>
      </c>
      <c r="G9" s="9"/>
      <c r="H9" s="9">
        <f>Sapienza!M13</f>
        <v>0.05</v>
      </c>
    </row>
    <row r="10" spans="1:8" x14ac:dyDescent="0.2">
      <c r="B10" s="7"/>
      <c r="C10" s="9"/>
      <c r="D10" s="9"/>
      <c r="E10" s="9"/>
      <c r="F10" s="9"/>
      <c r="G10" s="9"/>
      <c r="H10" s="9"/>
    </row>
    <row r="11" spans="1:8" x14ac:dyDescent="0.2">
      <c r="A11" t="s">
        <v>171</v>
      </c>
      <c r="B11" t="s">
        <v>146</v>
      </c>
      <c r="C11" s="9">
        <f>ETH!J15</f>
        <v>0.53333333333333333</v>
      </c>
      <c r="D11" s="9">
        <f>ETH!K15</f>
        <v>0.11666666666666667</v>
      </c>
      <c r="E11" s="9">
        <f>ETH!L15</f>
        <v>0.1</v>
      </c>
      <c r="F11" s="9">
        <f>ETH!M15</f>
        <v>0.25</v>
      </c>
      <c r="G11" s="9"/>
      <c r="H11" s="9">
        <f>ETH!O15</f>
        <v>0.1</v>
      </c>
    </row>
    <row r="12" spans="1:8" x14ac:dyDescent="0.2">
      <c r="A12" t="s">
        <v>154</v>
      </c>
      <c r="B12" t="s">
        <v>155</v>
      </c>
      <c r="C12" s="9">
        <f>EPFL!J13</f>
        <v>0.25</v>
      </c>
      <c r="D12" s="9">
        <f>EPFL!K13</f>
        <v>0.15</v>
      </c>
      <c r="E12" s="9">
        <f>EPFL!L13</f>
        <v>0.35</v>
      </c>
      <c r="F12" s="9">
        <f>EPFL!M13</f>
        <v>0.25</v>
      </c>
      <c r="G12" s="9"/>
      <c r="H12" s="9">
        <f>EPFL!O13</f>
        <v>0.15</v>
      </c>
    </row>
    <row r="13" spans="1:8" x14ac:dyDescent="0.2">
      <c r="A13" t="s">
        <v>172</v>
      </c>
      <c r="B13" t="s">
        <v>175</v>
      </c>
      <c r="C13" s="9">
        <f>TUDelft!J14</f>
        <v>0.20833333333333334</v>
      </c>
      <c r="D13" s="9">
        <f>TUDelft!K14</f>
        <v>9.166666666666666E-2</v>
      </c>
      <c r="E13" s="9">
        <f>TUDelft!L14</f>
        <v>0.32500000000000001</v>
      </c>
      <c r="F13" s="9">
        <f>TUDelft!M14</f>
        <v>0.375</v>
      </c>
      <c r="G13" s="9"/>
      <c r="H13" s="9">
        <f>TUDelft!O14</f>
        <v>0</v>
      </c>
    </row>
    <row r="14" spans="1:8" x14ac:dyDescent="0.2">
      <c r="B14" t="s">
        <v>176</v>
      </c>
      <c r="C14" s="9">
        <f>TUDelft!J27</f>
        <v>0.20833333333333334</v>
      </c>
      <c r="D14" s="9">
        <f>TUDelft!K27</f>
        <v>9.166666666666666E-2</v>
      </c>
      <c r="E14" s="9">
        <f>TUDelft!L27</f>
        <v>0.32500000000000001</v>
      </c>
      <c r="F14" s="9">
        <f>TUDelft!M27</f>
        <v>0.375</v>
      </c>
      <c r="G14" s="9"/>
      <c r="H14" s="9">
        <f>TUDelft!O27</f>
        <v>0</v>
      </c>
    </row>
    <row r="15" spans="1:8" x14ac:dyDescent="0.2">
      <c r="B15" s="7"/>
      <c r="C15" s="9"/>
      <c r="D15" s="9"/>
      <c r="E15" s="9"/>
      <c r="F15" s="9"/>
      <c r="G15" s="9"/>
      <c r="H15" s="9"/>
    </row>
    <row r="16" spans="1:8" x14ac:dyDescent="0.2">
      <c r="A16" t="s">
        <v>116</v>
      </c>
      <c r="B16" t="s">
        <v>114</v>
      </c>
      <c r="C16" s="9">
        <f>Stanford!J13</f>
        <v>0.26666666666666666</v>
      </c>
      <c r="D16" s="9">
        <f>Stanford!K13</f>
        <v>0.2</v>
      </c>
      <c r="E16" s="9">
        <f>Stanford!L13</f>
        <v>0.53333333333333333</v>
      </c>
      <c r="F16" s="9">
        <f>Stanford!M13</f>
        <v>0</v>
      </c>
      <c r="G16" s="9"/>
      <c r="H16" s="9">
        <f>Stanford!O13</f>
        <v>0</v>
      </c>
    </row>
    <row r="17" spans="1:8" x14ac:dyDescent="0.2">
      <c r="A17" t="s">
        <v>129</v>
      </c>
      <c r="B17" t="s">
        <v>127</v>
      </c>
      <c r="C17" s="9">
        <f>'Carnegie Mellon'!J16</f>
        <v>0.37735849056603776</v>
      </c>
      <c r="D17" s="9">
        <f>'Carnegie Mellon'!K16</f>
        <v>9.4339622641509441E-2</v>
      </c>
      <c r="E17" s="9">
        <f>'Carnegie Mellon'!L16</f>
        <v>0.41509433962264153</v>
      </c>
      <c r="F17" s="9">
        <f>'Carnegie Mellon'!M16</f>
        <v>0.11320754716981132</v>
      </c>
      <c r="G17" s="9"/>
      <c r="H17" s="9">
        <f>'Carnegie Mellon'!O16</f>
        <v>0.11320754716981132</v>
      </c>
    </row>
    <row r="18" spans="1:8" x14ac:dyDescent="0.2">
      <c r="B18" t="s">
        <v>138</v>
      </c>
      <c r="C18" s="9">
        <f>'Carnegie Mellon'!J34</f>
        <v>0.37735849056603776</v>
      </c>
      <c r="D18" s="9">
        <f>'Carnegie Mellon'!K34</f>
        <v>0.24528301886792453</v>
      </c>
      <c r="E18" s="9">
        <f>'Carnegie Mellon'!L34</f>
        <v>0.26415094339622641</v>
      </c>
      <c r="F18" s="9">
        <f>'Carnegie Mellon'!M34</f>
        <v>0.11320754716981132</v>
      </c>
      <c r="G18" s="9"/>
      <c r="H18" s="9">
        <f>'Carnegie Mellon'!O34</f>
        <v>0.15094339622641509</v>
      </c>
    </row>
    <row r="21" spans="1:8" x14ac:dyDescent="0.2">
      <c r="B21" t="s">
        <v>112</v>
      </c>
    </row>
    <row r="22" spans="1:8" ht="17" x14ac:dyDescent="0.2">
      <c r="B22" s="11" t="s">
        <v>113</v>
      </c>
    </row>
    <row r="23" spans="1:8" ht="17" x14ac:dyDescent="0.2">
      <c r="B23" s="11" t="s">
        <v>177</v>
      </c>
    </row>
    <row r="24" spans="1:8" ht="34" x14ac:dyDescent="0.2">
      <c r="B24" s="11" t="s">
        <v>178</v>
      </c>
    </row>
    <row r="25" spans="1:8" ht="51" x14ac:dyDescent="0.2">
      <c r="B25" s="11" t="s">
        <v>179</v>
      </c>
    </row>
    <row r="26" spans="1:8" ht="17" x14ac:dyDescent="0.2">
      <c r="B26" s="11" t="s">
        <v>181</v>
      </c>
    </row>
    <row r="27" spans="1:8" ht="34" x14ac:dyDescent="0.2">
      <c r="B27" s="11" t="s">
        <v>180</v>
      </c>
    </row>
    <row r="28" spans="1:8" ht="17" x14ac:dyDescent="0.2">
      <c r="B28" s="11" t="s">
        <v>182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B495E-1A08-874D-A6BF-1978B6A41645}">
  <dimension ref="A1:G13"/>
  <sheetViews>
    <sheetView workbookViewId="0">
      <selection activeCell="F1" sqref="F1"/>
    </sheetView>
  </sheetViews>
  <sheetFormatPr baseColWidth="10" defaultRowHeight="16" x14ac:dyDescent="0.2"/>
  <cols>
    <col min="1" max="1" width="51.5" style="11" customWidth="1"/>
    <col min="2" max="2" width="11" customWidth="1"/>
  </cols>
  <sheetData>
    <row r="1" spans="1:7" ht="187" x14ac:dyDescent="0.2">
      <c r="A1" s="11" t="s">
        <v>186</v>
      </c>
    </row>
    <row r="2" spans="1:7" x14ac:dyDescent="0.2">
      <c r="B2" s="12" t="s">
        <v>183</v>
      </c>
      <c r="C2" s="12"/>
      <c r="D2" s="12"/>
      <c r="E2" s="12" t="s">
        <v>184</v>
      </c>
      <c r="F2" s="12"/>
      <c r="G2" s="12"/>
    </row>
    <row r="3" spans="1:7" x14ac:dyDescent="0.2">
      <c r="B3" s="13" t="s">
        <v>185</v>
      </c>
      <c r="C3" s="13" t="s">
        <v>174</v>
      </c>
      <c r="D3" s="13" t="s">
        <v>173</v>
      </c>
      <c r="E3" s="13" t="s">
        <v>185</v>
      </c>
      <c r="F3" s="13" t="s">
        <v>174</v>
      </c>
      <c r="G3" s="13" t="s">
        <v>173</v>
      </c>
    </row>
    <row r="4" spans="1:7" ht="17" x14ac:dyDescent="0.2">
      <c r="A4" s="11" t="s">
        <v>109</v>
      </c>
      <c r="B4">
        <v>19</v>
      </c>
      <c r="C4">
        <v>8</v>
      </c>
      <c r="D4">
        <v>1</v>
      </c>
      <c r="E4">
        <v>49</v>
      </c>
      <c r="F4">
        <v>13</v>
      </c>
      <c r="G4">
        <v>1</v>
      </c>
    </row>
    <row r="5" spans="1:7" ht="17" x14ac:dyDescent="0.2">
      <c r="A5" s="11" t="s">
        <v>110</v>
      </c>
      <c r="B5">
        <v>104</v>
      </c>
      <c r="C5">
        <v>33</v>
      </c>
      <c r="D5">
        <v>3</v>
      </c>
      <c r="E5">
        <v>98</v>
      </c>
      <c r="F5">
        <v>31</v>
      </c>
      <c r="G5">
        <v>3</v>
      </c>
    </row>
    <row r="6" spans="1:7" ht="17" x14ac:dyDescent="0.2">
      <c r="A6" s="11" t="s">
        <v>111</v>
      </c>
      <c r="B6">
        <v>110</v>
      </c>
      <c r="C6">
        <v>37</v>
      </c>
      <c r="D6">
        <v>4</v>
      </c>
      <c r="E6">
        <v>79</v>
      </c>
      <c r="F6">
        <v>26</v>
      </c>
      <c r="G6">
        <v>2</v>
      </c>
    </row>
    <row r="7" spans="1:7" ht="17" x14ac:dyDescent="0.2">
      <c r="A7" s="11" t="s">
        <v>116</v>
      </c>
      <c r="B7">
        <v>2</v>
      </c>
      <c r="E7">
        <v>2</v>
      </c>
    </row>
    <row r="8" spans="1:7" ht="17" x14ac:dyDescent="0.2">
      <c r="A8" s="11" t="s">
        <v>129</v>
      </c>
      <c r="B8">
        <v>17</v>
      </c>
      <c r="E8">
        <v>3</v>
      </c>
    </row>
    <row r="9" spans="1:7" ht="17" x14ac:dyDescent="0.2">
      <c r="A9" s="11" t="s">
        <v>171</v>
      </c>
      <c r="B9">
        <v>5</v>
      </c>
      <c r="C9">
        <v>1</v>
      </c>
      <c r="E9">
        <v>9</v>
      </c>
      <c r="F9">
        <v>3</v>
      </c>
    </row>
    <row r="10" spans="1:7" ht="17" x14ac:dyDescent="0.2">
      <c r="A10" s="11" t="s">
        <v>154</v>
      </c>
      <c r="B10">
        <v>10</v>
      </c>
      <c r="C10">
        <v>4</v>
      </c>
      <c r="E10">
        <v>10</v>
      </c>
      <c r="F10">
        <v>4</v>
      </c>
    </row>
    <row r="11" spans="1:7" ht="17" x14ac:dyDescent="0.2">
      <c r="A11" s="11" t="s">
        <v>172</v>
      </c>
      <c r="B11">
        <v>16</v>
      </c>
      <c r="C11">
        <v>6</v>
      </c>
      <c r="E11">
        <v>62</v>
      </c>
      <c r="F11">
        <v>18</v>
      </c>
    </row>
    <row r="13" spans="1:7" ht="17" x14ac:dyDescent="0.2">
      <c r="A13" s="11" t="s">
        <v>108</v>
      </c>
      <c r="B13">
        <v>43</v>
      </c>
      <c r="C13">
        <v>13</v>
      </c>
      <c r="D13">
        <v>2</v>
      </c>
      <c r="E13">
        <v>129</v>
      </c>
      <c r="F13">
        <v>53</v>
      </c>
      <c r="G13">
        <v>4</v>
      </c>
    </row>
  </sheetData>
  <mergeCells count="2">
    <mergeCell ref="B2:D2"/>
    <mergeCell ref="E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FF53B-C111-EB48-9A0E-7633142DF476}">
  <dimension ref="A1:M129"/>
  <sheetViews>
    <sheetView topLeftCell="A18" workbookViewId="0">
      <selection activeCell="H129" sqref="H129:M129"/>
    </sheetView>
  </sheetViews>
  <sheetFormatPr baseColWidth="10" defaultRowHeight="16" x14ac:dyDescent="0.2"/>
  <cols>
    <col min="1" max="1" width="67.33203125" customWidth="1"/>
    <col min="2" max="2" width="11.5" hidden="1" customWidth="1"/>
    <col min="3" max="3" width="21.6640625" hidden="1" customWidth="1"/>
    <col min="4" max="4" width="7.6640625" hidden="1" customWidth="1"/>
    <col min="5" max="5" width="8.6640625" hidden="1" customWidth="1"/>
    <col min="6" max="6" width="9.5" hidden="1" customWidth="1"/>
    <col min="7" max="7" width="7.5" hidden="1" customWidth="1"/>
    <col min="8" max="8" width="14" customWidth="1"/>
    <col min="9" max="9" width="8.5" customWidth="1"/>
    <col min="10" max="11" width="13.5" customWidth="1"/>
    <col min="12" max="12" width="13.6640625" customWidth="1"/>
    <col min="13" max="13" width="21.33203125" customWidth="1"/>
  </cols>
  <sheetData>
    <row r="1" spans="1:13" x14ac:dyDescent="0.2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</row>
    <row r="2" spans="1:13" x14ac:dyDescent="0.2">
      <c r="A2" t="s">
        <v>33</v>
      </c>
      <c r="B2" s="1" t="s">
        <v>34</v>
      </c>
      <c r="C2" t="s">
        <v>35</v>
      </c>
      <c r="D2" t="s">
        <v>3</v>
      </c>
      <c r="E2" t="s">
        <v>36</v>
      </c>
      <c r="F2">
        <v>5</v>
      </c>
      <c r="G2" t="s">
        <v>5</v>
      </c>
    </row>
    <row r="4" spans="1:13" x14ac:dyDescent="0.2">
      <c r="A4" t="s">
        <v>37</v>
      </c>
      <c r="B4" s="1" t="s">
        <v>38</v>
      </c>
    </row>
    <row r="5" spans="1:13" x14ac:dyDescent="0.2">
      <c r="B5" s="1"/>
    </row>
    <row r="6" spans="1:13" x14ac:dyDescent="0.2">
      <c r="A6" t="s">
        <v>13</v>
      </c>
      <c r="H6" t="s">
        <v>14</v>
      </c>
      <c r="I6" t="s">
        <v>15</v>
      </c>
      <c r="J6" t="s">
        <v>16</v>
      </c>
      <c r="K6" t="s">
        <v>17</v>
      </c>
      <c r="L6" t="s">
        <v>32</v>
      </c>
      <c r="M6" t="s">
        <v>64</v>
      </c>
    </row>
    <row r="7" spans="1:13" x14ac:dyDescent="0.2">
      <c r="A7" s="7" t="s">
        <v>50</v>
      </c>
      <c r="B7" s="3"/>
      <c r="C7" s="4"/>
      <c r="D7" s="7"/>
      <c r="E7" s="2"/>
      <c r="F7" s="2"/>
      <c r="G7" s="1"/>
      <c r="H7">
        <v>10</v>
      </c>
      <c r="M7">
        <v>1</v>
      </c>
    </row>
    <row r="8" spans="1:13" x14ac:dyDescent="0.2">
      <c r="A8" s="7" t="s">
        <v>47</v>
      </c>
      <c r="B8" s="3"/>
      <c r="C8" s="4"/>
      <c r="D8" s="7"/>
      <c r="E8" s="2"/>
      <c r="F8" s="2"/>
      <c r="G8" s="1"/>
      <c r="H8">
        <v>10</v>
      </c>
      <c r="M8">
        <v>2</v>
      </c>
    </row>
    <row r="9" spans="1:13" x14ac:dyDescent="0.2">
      <c r="A9" s="7" t="s">
        <v>48</v>
      </c>
      <c r="B9" s="3"/>
      <c r="C9" s="4"/>
      <c r="D9" s="7"/>
      <c r="E9" s="2"/>
      <c r="F9" s="2"/>
      <c r="G9" s="1"/>
      <c r="H9">
        <v>5</v>
      </c>
      <c r="I9">
        <v>5</v>
      </c>
      <c r="M9">
        <v>1</v>
      </c>
    </row>
    <row r="10" spans="1:13" x14ac:dyDescent="0.2">
      <c r="A10" s="7" t="s">
        <v>51</v>
      </c>
      <c r="B10" s="3"/>
      <c r="C10" s="4"/>
      <c r="D10" s="7"/>
      <c r="E10" s="2"/>
      <c r="F10" s="2"/>
      <c r="G10" s="2"/>
      <c r="H10">
        <v>5</v>
      </c>
      <c r="M10">
        <v>1</v>
      </c>
    </row>
    <row r="11" spans="1:13" x14ac:dyDescent="0.2">
      <c r="A11" s="7" t="s">
        <v>52</v>
      </c>
      <c r="B11" s="3"/>
      <c r="C11" s="4"/>
      <c r="D11" s="7"/>
      <c r="E11" s="2"/>
      <c r="F11" s="2"/>
      <c r="G11" s="1"/>
      <c r="H11">
        <v>5</v>
      </c>
      <c r="M11">
        <v>1</v>
      </c>
    </row>
    <row r="12" spans="1:13" ht="16" customHeight="1" x14ac:dyDescent="0.2">
      <c r="A12" s="7" t="s">
        <v>49</v>
      </c>
      <c r="B12" s="3"/>
      <c r="C12" s="4"/>
      <c r="D12" s="7"/>
      <c r="E12" s="2"/>
      <c r="F12" s="2"/>
      <c r="G12" s="1"/>
      <c r="H12">
        <v>10</v>
      </c>
      <c r="M12">
        <v>2</v>
      </c>
    </row>
    <row r="13" spans="1:13" x14ac:dyDescent="0.2">
      <c r="A13" s="7" t="s">
        <v>53</v>
      </c>
      <c r="B13" s="3"/>
      <c r="C13" s="4"/>
      <c r="D13" s="7"/>
      <c r="E13" s="2"/>
      <c r="F13" s="2"/>
      <c r="G13" s="1"/>
      <c r="H13">
        <v>10</v>
      </c>
    </row>
    <row r="14" spans="1:13" x14ac:dyDescent="0.2">
      <c r="A14" s="7" t="s">
        <v>54</v>
      </c>
      <c r="B14" s="3"/>
      <c r="C14" s="4"/>
      <c r="D14" s="7"/>
      <c r="E14" s="2"/>
      <c r="F14" s="2"/>
      <c r="G14" s="1"/>
      <c r="H14">
        <v>10</v>
      </c>
      <c r="M14">
        <v>1</v>
      </c>
    </row>
    <row r="15" spans="1:13" ht="16" customHeight="1" x14ac:dyDescent="0.2">
      <c r="A15" s="7" t="s">
        <v>55</v>
      </c>
      <c r="B15" s="3"/>
      <c r="C15" s="4"/>
      <c r="D15" s="7"/>
      <c r="E15" s="2"/>
      <c r="F15" s="2"/>
      <c r="G15" s="1"/>
      <c r="I15" s="10">
        <v>10</v>
      </c>
      <c r="M15" s="10">
        <v>1</v>
      </c>
    </row>
    <row r="16" spans="1:13" ht="16" customHeight="1" x14ac:dyDescent="0.2">
      <c r="A16" s="7" t="s">
        <v>56</v>
      </c>
      <c r="B16" s="3"/>
      <c r="C16" s="4"/>
      <c r="D16" s="7"/>
      <c r="E16" s="2"/>
      <c r="F16" s="2"/>
      <c r="G16" s="1"/>
      <c r="I16" s="10"/>
      <c r="M16" s="10"/>
    </row>
    <row r="17" spans="1:13" ht="16" customHeight="1" x14ac:dyDescent="0.2">
      <c r="A17" s="7" t="s">
        <v>57</v>
      </c>
      <c r="B17" s="3"/>
      <c r="C17" s="4"/>
      <c r="D17" s="7"/>
      <c r="E17" s="2"/>
      <c r="F17" s="2"/>
      <c r="G17" s="1"/>
      <c r="I17" s="10"/>
      <c r="M17" s="10"/>
    </row>
    <row r="18" spans="1:13" ht="16" customHeight="1" x14ac:dyDescent="0.2">
      <c r="A18" s="7" t="s">
        <v>58</v>
      </c>
      <c r="B18" s="3"/>
      <c r="C18" s="4"/>
      <c r="D18" s="7"/>
      <c r="E18" s="2"/>
      <c r="F18" s="2"/>
      <c r="G18" s="1"/>
      <c r="I18" s="10"/>
      <c r="J18" s="10">
        <v>15</v>
      </c>
    </row>
    <row r="19" spans="1:13" x14ac:dyDescent="0.2">
      <c r="A19" s="7" t="s">
        <v>59</v>
      </c>
      <c r="B19" s="6"/>
      <c r="C19" s="4"/>
      <c r="D19" s="7"/>
      <c r="E19" s="2"/>
      <c r="F19" s="2"/>
      <c r="G19" s="2"/>
      <c r="I19" s="10"/>
      <c r="J19" s="10"/>
    </row>
    <row r="20" spans="1:13" x14ac:dyDescent="0.2">
      <c r="A20" s="7" t="s">
        <v>60</v>
      </c>
      <c r="I20" s="10"/>
      <c r="J20" s="10"/>
    </row>
    <row r="21" spans="1:13" x14ac:dyDescent="0.2">
      <c r="A21" s="7" t="s">
        <v>61</v>
      </c>
      <c r="H21" s="10"/>
      <c r="J21" s="10">
        <v>5</v>
      </c>
    </row>
    <row r="22" spans="1:13" x14ac:dyDescent="0.2">
      <c r="A22" s="7" t="s">
        <v>62</v>
      </c>
      <c r="H22" s="10"/>
      <c r="J22" s="10"/>
    </row>
    <row r="23" spans="1:13" x14ac:dyDescent="0.2">
      <c r="A23" s="7" t="s">
        <v>63</v>
      </c>
      <c r="K23">
        <v>20</v>
      </c>
      <c r="M23">
        <v>3</v>
      </c>
    </row>
    <row r="24" spans="1:13" x14ac:dyDescent="0.2">
      <c r="A24" s="7"/>
      <c r="H24">
        <f>SUM(H7:H23)</f>
        <v>65</v>
      </c>
      <c r="I24">
        <f t="shared" ref="I24:M24" si="0">SUM(I7:I23)</f>
        <v>15</v>
      </c>
      <c r="J24">
        <f t="shared" si="0"/>
        <v>20</v>
      </c>
      <c r="K24">
        <f t="shared" si="0"/>
        <v>20</v>
      </c>
      <c r="L24">
        <f>SUM(H24:K24)</f>
        <v>120</v>
      </c>
      <c r="M24">
        <f t="shared" si="0"/>
        <v>13</v>
      </c>
    </row>
    <row r="25" spans="1:13" x14ac:dyDescent="0.2">
      <c r="A25" s="7"/>
      <c r="H25" s="9">
        <f>H24/$L24</f>
        <v>0.54166666666666663</v>
      </c>
      <c r="I25" s="9">
        <f>I24/$L24</f>
        <v>0.125</v>
      </c>
      <c r="J25" s="9">
        <f>J24/$L24</f>
        <v>0.16666666666666666</v>
      </c>
      <c r="K25" s="9">
        <f>K24/$L24</f>
        <v>0.16666666666666666</v>
      </c>
      <c r="L25" s="9">
        <f>L24/$L24</f>
        <v>1</v>
      </c>
      <c r="M25" s="9">
        <f>M24/$L24</f>
        <v>0.10833333333333334</v>
      </c>
    </row>
    <row r="26" spans="1:13" x14ac:dyDescent="0.2">
      <c r="H26" s="9"/>
      <c r="I26" s="9"/>
      <c r="J26" s="9"/>
      <c r="K26" s="9"/>
      <c r="L26" s="9"/>
      <c r="M26" s="9"/>
    </row>
    <row r="27" spans="1:13" x14ac:dyDescent="0.2">
      <c r="A27" t="s">
        <v>39</v>
      </c>
      <c r="B27" s="1" t="s">
        <v>40</v>
      </c>
    </row>
    <row r="28" spans="1:13" x14ac:dyDescent="0.2">
      <c r="B28" s="1"/>
    </row>
    <row r="29" spans="1:13" x14ac:dyDescent="0.2">
      <c r="A29" t="s">
        <v>13</v>
      </c>
      <c r="H29" t="s">
        <v>14</v>
      </c>
      <c r="I29" t="s">
        <v>15</v>
      </c>
      <c r="J29" t="s">
        <v>16</v>
      </c>
      <c r="K29" t="s">
        <v>17</v>
      </c>
      <c r="L29" t="s">
        <v>32</v>
      </c>
      <c r="M29" t="s">
        <v>64</v>
      </c>
    </row>
    <row r="30" spans="1:13" x14ac:dyDescent="0.2">
      <c r="A30" s="7" t="s">
        <v>65</v>
      </c>
      <c r="B30" s="3"/>
      <c r="C30" s="4"/>
      <c r="D30" s="7"/>
      <c r="E30" s="2"/>
      <c r="F30" s="2"/>
      <c r="G30" s="1"/>
      <c r="H30">
        <v>10</v>
      </c>
      <c r="M30">
        <v>1</v>
      </c>
    </row>
    <row r="31" spans="1:13" x14ac:dyDescent="0.2">
      <c r="A31" s="7" t="s">
        <v>66</v>
      </c>
      <c r="B31" s="3"/>
      <c r="C31" s="4"/>
      <c r="D31" s="7"/>
      <c r="E31" s="2"/>
      <c r="F31" s="2"/>
      <c r="G31" s="1"/>
      <c r="I31">
        <v>5</v>
      </c>
    </row>
    <row r="32" spans="1:13" x14ac:dyDescent="0.2">
      <c r="A32" s="7" t="s">
        <v>67</v>
      </c>
      <c r="B32" s="3"/>
      <c r="C32" s="4"/>
      <c r="D32" s="7"/>
      <c r="E32" s="2"/>
      <c r="F32" s="2"/>
      <c r="G32" s="1"/>
      <c r="I32">
        <v>5</v>
      </c>
    </row>
    <row r="33" spans="1:13" x14ac:dyDescent="0.2">
      <c r="A33" s="7" t="s">
        <v>68</v>
      </c>
      <c r="B33" s="3"/>
      <c r="C33" s="4"/>
      <c r="D33" s="7"/>
      <c r="E33" s="2"/>
      <c r="F33" s="2"/>
      <c r="G33" s="2"/>
      <c r="I33">
        <v>5</v>
      </c>
      <c r="M33">
        <v>2</v>
      </c>
    </row>
    <row r="34" spans="1:13" x14ac:dyDescent="0.2">
      <c r="A34" s="7" t="s">
        <v>69</v>
      </c>
      <c r="B34" s="3"/>
      <c r="C34" s="4"/>
      <c r="D34" s="7"/>
      <c r="E34" s="2"/>
      <c r="F34" s="2"/>
      <c r="G34" s="1"/>
      <c r="H34">
        <v>5</v>
      </c>
      <c r="M34">
        <v>1</v>
      </c>
    </row>
    <row r="35" spans="1:13" ht="16" customHeight="1" x14ac:dyDescent="0.2">
      <c r="A35" s="7" t="s">
        <v>53</v>
      </c>
      <c r="B35" s="3"/>
      <c r="C35" s="4"/>
      <c r="D35" s="7"/>
      <c r="E35" s="2"/>
      <c r="F35" s="2"/>
      <c r="G35" s="1"/>
      <c r="H35">
        <v>10</v>
      </c>
    </row>
    <row r="36" spans="1:13" x14ac:dyDescent="0.2">
      <c r="A36" s="7" t="s">
        <v>49</v>
      </c>
      <c r="B36" s="3"/>
      <c r="C36" s="4"/>
      <c r="D36" s="7"/>
      <c r="E36" s="2"/>
      <c r="F36" s="2"/>
      <c r="G36" s="1"/>
      <c r="H36">
        <v>10</v>
      </c>
      <c r="M36">
        <v>2</v>
      </c>
    </row>
    <row r="37" spans="1:13" x14ac:dyDescent="0.2">
      <c r="A37" s="7" t="s">
        <v>70</v>
      </c>
      <c r="B37" s="3"/>
      <c r="C37" s="4"/>
      <c r="D37" s="7"/>
      <c r="E37" s="2"/>
      <c r="F37" s="2"/>
      <c r="G37" s="1"/>
      <c r="H37">
        <v>5</v>
      </c>
      <c r="M37">
        <v>1</v>
      </c>
    </row>
    <row r="38" spans="1:13" ht="16" customHeight="1" x14ac:dyDescent="0.2">
      <c r="A38" s="7" t="s">
        <v>52</v>
      </c>
      <c r="B38" s="3"/>
      <c r="C38" s="4"/>
      <c r="D38" s="7"/>
      <c r="E38" s="2"/>
      <c r="F38" s="2"/>
      <c r="G38" s="1"/>
      <c r="H38">
        <v>5</v>
      </c>
      <c r="M38">
        <v>1</v>
      </c>
    </row>
    <row r="39" spans="1:13" ht="16" customHeight="1" x14ac:dyDescent="0.2">
      <c r="A39" s="7" t="s">
        <v>71</v>
      </c>
      <c r="B39" s="3"/>
      <c r="C39" s="4"/>
      <c r="D39" s="7"/>
      <c r="E39" s="2"/>
      <c r="F39" s="2"/>
      <c r="G39" s="1"/>
      <c r="H39">
        <v>5</v>
      </c>
    </row>
    <row r="40" spans="1:13" ht="16" customHeight="1" x14ac:dyDescent="0.2">
      <c r="A40" s="7" t="s">
        <v>72</v>
      </c>
      <c r="B40" s="3"/>
      <c r="C40" s="4"/>
      <c r="D40" s="7"/>
      <c r="E40" s="2"/>
      <c r="F40" s="2"/>
      <c r="G40" s="1"/>
      <c r="I40">
        <v>5</v>
      </c>
    </row>
    <row r="41" spans="1:13" x14ac:dyDescent="0.2">
      <c r="A41" s="7" t="s">
        <v>73</v>
      </c>
      <c r="B41" s="6"/>
      <c r="C41" s="4"/>
      <c r="D41" s="7"/>
      <c r="E41" s="2"/>
      <c r="F41" s="2"/>
      <c r="G41" s="2"/>
      <c r="J41">
        <v>30</v>
      </c>
    </row>
    <row r="42" spans="1:13" x14ac:dyDescent="0.2">
      <c r="A42" s="7" t="s">
        <v>63</v>
      </c>
      <c r="K42">
        <v>20</v>
      </c>
      <c r="M42">
        <v>3</v>
      </c>
    </row>
    <row r="43" spans="1:13" x14ac:dyDescent="0.2">
      <c r="A43" s="7"/>
      <c r="H43">
        <f>SUM(H30:H42)</f>
        <v>50</v>
      </c>
      <c r="I43">
        <f>SUM(I30:I42)</f>
        <v>20</v>
      </c>
      <c r="J43">
        <f>SUM(J30:J42)</f>
        <v>30</v>
      </c>
      <c r="K43">
        <f>SUM(K30:K42)</f>
        <v>20</v>
      </c>
      <c r="L43">
        <f>SUM(H43:K43)</f>
        <v>120</v>
      </c>
      <c r="M43">
        <f>SUM(M30:M42)</f>
        <v>11</v>
      </c>
    </row>
    <row r="44" spans="1:13" x14ac:dyDescent="0.2">
      <c r="A44" s="7"/>
      <c r="H44" s="9">
        <f>H43/$L43</f>
        <v>0.41666666666666669</v>
      </c>
      <c r="I44" s="9">
        <f>I43/$L43</f>
        <v>0.16666666666666666</v>
      </c>
      <c r="J44" s="9">
        <f>J43/$L43</f>
        <v>0.25</v>
      </c>
      <c r="K44" s="9">
        <f>K43/$L43</f>
        <v>0.16666666666666666</v>
      </c>
      <c r="L44" s="9">
        <f>L43/$L43</f>
        <v>1</v>
      </c>
      <c r="M44" s="9">
        <f>M43/$L43</f>
        <v>9.166666666666666E-2</v>
      </c>
    </row>
    <row r="45" spans="1:13" x14ac:dyDescent="0.2">
      <c r="A45" s="7"/>
      <c r="H45" s="9"/>
      <c r="I45" s="9"/>
      <c r="J45" s="9"/>
      <c r="K45" s="9"/>
      <c r="L45" s="9"/>
      <c r="M45" s="9"/>
    </row>
    <row r="46" spans="1:13" x14ac:dyDescent="0.2">
      <c r="A46" t="s">
        <v>41</v>
      </c>
      <c r="B46" s="1" t="s">
        <v>42</v>
      </c>
    </row>
    <row r="47" spans="1:13" x14ac:dyDescent="0.2">
      <c r="B47" s="1"/>
    </row>
    <row r="48" spans="1:13" x14ac:dyDescent="0.2">
      <c r="A48" t="s">
        <v>13</v>
      </c>
      <c r="H48" t="s">
        <v>14</v>
      </c>
      <c r="I48" t="s">
        <v>15</v>
      </c>
      <c r="J48" t="s">
        <v>16</v>
      </c>
      <c r="K48" t="s">
        <v>17</v>
      </c>
      <c r="L48" t="s">
        <v>32</v>
      </c>
      <c r="M48" t="s">
        <v>64</v>
      </c>
    </row>
    <row r="49" spans="1:13" x14ac:dyDescent="0.2">
      <c r="A49" s="7" t="s">
        <v>55</v>
      </c>
      <c r="B49" s="3"/>
      <c r="C49" s="4"/>
      <c r="D49" s="7"/>
      <c r="E49" s="2"/>
      <c r="F49" s="2"/>
      <c r="G49" s="1"/>
      <c r="H49">
        <v>10</v>
      </c>
      <c r="M49">
        <v>1</v>
      </c>
    </row>
    <row r="50" spans="1:13" x14ac:dyDescent="0.2">
      <c r="A50" s="7" t="s">
        <v>50</v>
      </c>
      <c r="B50" s="3"/>
      <c r="C50" s="4"/>
      <c r="D50" s="7"/>
      <c r="E50" s="2"/>
      <c r="F50" s="2"/>
      <c r="G50" s="1"/>
      <c r="H50">
        <v>10</v>
      </c>
      <c r="M50">
        <v>1</v>
      </c>
    </row>
    <row r="51" spans="1:13" x14ac:dyDescent="0.2">
      <c r="A51" s="7" t="s">
        <v>74</v>
      </c>
      <c r="B51" s="3"/>
      <c r="C51" s="4"/>
      <c r="D51" s="7"/>
      <c r="E51" s="2"/>
      <c r="F51" s="2"/>
      <c r="G51" s="1"/>
      <c r="J51" s="10">
        <v>10</v>
      </c>
    </row>
    <row r="52" spans="1:13" x14ac:dyDescent="0.2">
      <c r="A52" s="7" t="s">
        <v>58</v>
      </c>
      <c r="B52" s="3"/>
      <c r="C52" s="4"/>
      <c r="D52" s="7"/>
      <c r="E52" s="2"/>
      <c r="F52" s="2"/>
      <c r="G52" s="2"/>
      <c r="J52" s="10"/>
    </row>
    <row r="53" spans="1:13" x14ac:dyDescent="0.2">
      <c r="A53" s="7" t="s">
        <v>59</v>
      </c>
      <c r="B53" s="3"/>
      <c r="C53" s="4"/>
      <c r="D53" s="7"/>
      <c r="E53" s="2"/>
      <c r="F53" s="2"/>
      <c r="G53" s="1"/>
      <c r="J53" s="10"/>
    </row>
    <row r="54" spans="1:13" ht="16" customHeight="1" x14ac:dyDescent="0.2">
      <c r="A54" s="7" t="s">
        <v>57</v>
      </c>
      <c r="B54" s="3"/>
      <c r="C54" s="4"/>
      <c r="D54" s="7"/>
      <c r="E54" s="2"/>
      <c r="F54" s="2"/>
      <c r="G54" s="1"/>
      <c r="H54">
        <v>10</v>
      </c>
    </row>
    <row r="55" spans="1:13" x14ac:dyDescent="0.2">
      <c r="A55" s="7" t="s">
        <v>62</v>
      </c>
      <c r="B55" s="3"/>
      <c r="C55" s="4"/>
      <c r="D55" s="7"/>
      <c r="E55" s="2"/>
      <c r="F55" s="2"/>
      <c r="G55" s="1"/>
      <c r="J55" s="10">
        <v>10</v>
      </c>
    </row>
    <row r="56" spans="1:13" x14ac:dyDescent="0.2">
      <c r="A56" s="7" t="s">
        <v>59</v>
      </c>
      <c r="B56" s="3"/>
      <c r="C56" s="4"/>
      <c r="D56" s="7"/>
      <c r="E56" s="2"/>
      <c r="F56" s="2"/>
      <c r="G56" s="1"/>
      <c r="J56" s="10"/>
      <c r="M56">
        <v>1</v>
      </c>
    </row>
    <row r="57" spans="1:13" ht="16" customHeight="1" x14ac:dyDescent="0.2">
      <c r="A57" s="7" t="s">
        <v>75</v>
      </c>
      <c r="B57" s="3"/>
      <c r="C57" s="4"/>
      <c r="D57" s="7"/>
      <c r="E57" s="2"/>
      <c r="F57" s="2"/>
      <c r="G57" s="1"/>
      <c r="H57">
        <v>5</v>
      </c>
      <c r="M57" s="10"/>
    </row>
    <row r="58" spans="1:13" ht="16" customHeight="1" x14ac:dyDescent="0.2">
      <c r="A58" s="7" t="s">
        <v>74</v>
      </c>
      <c r="B58" s="3"/>
      <c r="C58" s="4"/>
      <c r="D58" s="7"/>
      <c r="E58" s="2"/>
      <c r="F58" s="2"/>
      <c r="G58" s="1"/>
      <c r="J58" s="10">
        <v>5</v>
      </c>
      <c r="M58" s="10"/>
    </row>
    <row r="59" spans="1:13" ht="16" customHeight="1" x14ac:dyDescent="0.2">
      <c r="A59" s="7" t="s">
        <v>58</v>
      </c>
      <c r="B59" s="3"/>
      <c r="C59" s="4"/>
      <c r="D59" s="7"/>
      <c r="E59" s="2"/>
      <c r="F59" s="2"/>
      <c r="G59" s="1"/>
      <c r="J59" s="10"/>
      <c r="M59" s="10"/>
    </row>
    <row r="60" spans="1:13" ht="16" customHeight="1" x14ac:dyDescent="0.2">
      <c r="A60" s="7" t="s">
        <v>59</v>
      </c>
      <c r="B60" s="3"/>
      <c r="C60" s="4"/>
      <c r="D60" s="7"/>
      <c r="E60" s="2"/>
      <c r="F60" s="2"/>
      <c r="G60" s="1"/>
      <c r="J60" s="10"/>
    </row>
    <row r="61" spans="1:13" x14ac:dyDescent="0.2">
      <c r="A61" s="7" t="s">
        <v>48</v>
      </c>
      <c r="B61" s="6"/>
      <c r="C61" s="4"/>
      <c r="D61" s="7"/>
      <c r="E61" s="2"/>
      <c r="F61" s="2"/>
      <c r="G61" s="2"/>
      <c r="H61" s="10">
        <v>10</v>
      </c>
      <c r="M61" s="10">
        <v>1</v>
      </c>
    </row>
    <row r="62" spans="1:13" x14ac:dyDescent="0.2">
      <c r="A62" s="7" t="s">
        <v>56</v>
      </c>
      <c r="H62" s="10"/>
      <c r="M62" s="10"/>
    </row>
    <row r="63" spans="1:13" x14ac:dyDescent="0.2">
      <c r="A63" s="7" t="s">
        <v>54</v>
      </c>
      <c r="H63" s="10">
        <v>10</v>
      </c>
      <c r="J63" s="10"/>
      <c r="M63" s="10">
        <v>1</v>
      </c>
    </row>
    <row r="64" spans="1:13" x14ac:dyDescent="0.2">
      <c r="A64" s="7" t="s">
        <v>47</v>
      </c>
      <c r="H64" s="10"/>
      <c r="J64" s="10"/>
      <c r="M64" s="10"/>
    </row>
    <row r="65" spans="1:13" x14ac:dyDescent="0.2">
      <c r="A65" s="7" t="s">
        <v>78</v>
      </c>
      <c r="J65">
        <v>10</v>
      </c>
    </row>
    <row r="66" spans="1:13" x14ac:dyDescent="0.2">
      <c r="A66" s="7" t="s">
        <v>76</v>
      </c>
      <c r="H66">
        <v>5</v>
      </c>
    </row>
    <row r="67" spans="1:13" x14ac:dyDescent="0.2">
      <c r="A67" s="7" t="s">
        <v>77</v>
      </c>
      <c r="H67">
        <v>5</v>
      </c>
    </row>
    <row r="68" spans="1:13" x14ac:dyDescent="0.2">
      <c r="A68" s="7" t="s">
        <v>63</v>
      </c>
      <c r="K68">
        <v>20</v>
      </c>
      <c r="M68">
        <v>3</v>
      </c>
    </row>
    <row r="69" spans="1:13" x14ac:dyDescent="0.2">
      <c r="A69" s="7"/>
      <c r="H69">
        <f>SUM(H49:H68)</f>
        <v>65</v>
      </c>
      <c r="I69">
        <f>SUM(I49:I68)</f>
        <v>0</v>
      </c>
      <c r="J69">
        <f>SUM(J49:J68)</f>
        <v>35</v>
      </c>
      <c r="K69">
        <f>SUM(K49:K68)</f>
        <v>20</v>
      </c>
      <c r="L69">
        <f>SUM(H69:K69)</f>
        <v>120</v>
      </c>
      <c r="M69">
        <f>SUM(M49:M68)</f>
        <v>8</v>
      </c>
    </row>
    <row r="70" spans="1:13" x14ac:dyDescent="0.2">
      <c r="A70" s="7"/>
      <c r="H70" s="9">
        <f>H69/$L69</f>
        <v>0.54166666666666663</v>
      </c>
      <c r="I70" s="9">
        <f>I69/$L69</f>
        <v>0</v>
      </c>
      <c r="J70" s="9">
        <f>J69/$L69</f>
        <v>0.29166666666666669</v>
      </c>
      <c r="K70" s="9">
        <f>K69/$L69</f>
        <v>0.16666666666666666</v>
      </c>
      <c r="L70" s="9">
        <f>L69/$L69</f>
        <v>1</v>
      </c>
      <c r="M70" s="9">
        <f>M69/$L69</f>
        <v>6.6666666666666666E-2</v>
      </c>
    </row>
    <row r="71" spans="1:13" x14ac:dyDescent="0.2">
      <c r="A71" s="7"/>
      <c r="H71" s="9"/>
      <c r="I71" s="9"/>
      <c r="J71" s="9"/>
      <c r="K71" s="9"/>
      <c r="L71" s="9"/>
      <c r="M71" s="9"/>
    </row>
    <row r="72" spans="1:13" x14ac:dyDescent="0.2">
      <c r="A72" t="s">
        <v>43</v>
      </c>
      <c r="B72" s="1" t="s">
        <v>44</v>
      </c>
    </row>
    <row r="73" spans="1:13" x14ac:dyDescent="0.2">
      <c r="B73" s="1"/>
    </row>
    <row r="74" spans="1:13" x14ac:dyDescent="0.2">
      <c r="A74" t="s">
        <v>13</v>
      </c>
      <c r="H74" t="s">
        <v>14</v>
      </c>
      <c r="I74" t="s">
        <v>15</v>
      </c>
      <c r="J74" t="s">
        <v>16</v>
      </c>
      <c r="K74" t="s">
        <v>17</v>
      </c>
      <c r="L74" t="s">
        <v>32</v>
      </c>
      <c r="M74" t="s">
        <v>64</v>
      </c>
    </row>
    <row r="75" spans="1:13" x14ac:dyDescent="0.2">
      <c r="A75" s="7" t="s">
        <v>56</v>
      </c>
      <c r="B75" s="3"/>
      <c r="C75" s="4"/>
      <c r="D75" s="7"/>
      <c r="E75" s="2"/>
      <c r="F75" s="2"/>
      <c r="G75" s="1"/>
      <c r="H75">
        <v>10</v>
      </c>
      <c r="M75">
        <v>1</v>
      </c>
    </row>
    <row r="76" spans="1:13" x14ac:dyDescent="0.2">
      <c r="A76" s="7" t="s">
        <v>47</v>
      </c>
      <c r="B76" s="3"/>
      <c r="C76" s="4"/>
      <c r="D76" s="7"/>
      <c r="E76" s="2"/>
      <c r="F76" s="2"/>
      <c r="G76" s="1"/>
      <c r="H76" s="10">
        <v>10</v>
      </c>
      <c r="M76" s="10">
        <v>2</v>
      </c>
    </row>
    <row r="77" spans="1:13" x14ac:dyDescent="0.2">
      <c r="A77" s="7" t="s">
        <v>50</v>
      </c>
      <c r="B77" s="3"/>
      <c r="C77" s="4"/>
      <c r="D77" s="7"/>
      <c r="E77" s="2"/>
      <c r="F77" s="2"/>
      <c r="G77" s="1"/>
      <c r="H77" s="10"/>
      <c r="M77" s="10"/>
    </row>
    <row r="78" spans="1:13" x14ac:dyDescent="0.2">
      <c r="A78" s="7" t="s">
        <v>58</v>
      </c>
      <c r="B78" s="3"/>
      <c r="C78" s="4"/>
      <c r="D78" s="7"/>
      <c r="E78" s="2"/>
      <c r="F78" s="2"/>
      <c r="G78" s="2"/>
      <c r="J78" s="10">
        <v>10</v>
      </c>
    </row>
    <row r="79" spans="1:13" x14ac:dyDescent="0.2">
      <c r="A79" s="7" t="s">
        <v>74</v>
      </c>
      <c r="B79" s="3"/>
      <c r="C79" s="4"/>
      <c r="D79" s="7"/>
      <c r="E79" s="2"/>
      <c r="F79" s="2"/>
      <c r="G79" s="1"/>
      <c r="J79" s="10"/>
    </row>
    <row r="80" spans="1:13" ht="16" customHeight="1" x14ac:dyDescent="0.2">
      <c r="A80" s="7" t="s">
        <v>59</v>
      </c>
      <c r="B80" s="3"/>
      <c r="C80" s="4"/>
      <c r="D80" s="7"/>
      <c r="E80" s="2"/>
      <c r="F80" s="2"/>
      <c r="G80" s="1"/>
      <c r="J80" s="10"/>
    </row>
    <row r="81" spans="1:13" x14ac:dyDescent="0.2">
      <c r="A81" s="7" t="s">
        <v>79</v>
      </c>
      <c r="B81" s="3"/>
      <c r="C81" s="4"/>
      <c r="D81" s="7"/>
      <c r="E81" s="2"/>
      <c r="F81" s="2"/>
      <c r="G81" s="1"/>
      <c r="H81">
        <v>5</v>
      </c>
      <c r="M81">
        <v>1</v>
      </c>
    </row>
    <row r="82" spans="1:13" x14ac:dyDescent="0.2">
      <c r="A82" s="7" t="s">
        <v>62</v>
      </c>
      <c r="B82" s="3"/>
      <c r="C82" s="4"/>
      <c r="D82" s="7"/>
      <c r="E82" s="2"/>
      <c r="F82" s="2"/>
      <c r="G82" s="1"/>
      <c r="J82" s="10">
        <v>15</v>
      </c>
    </row>
    <row r="83" spans="1:13" ht="16" customHeight="1" x14ac:dyDescent="0.2">
      <c r="A83" s="7" t="s">
        <v>58</v>
      </c>
      <c r="B83" s="3"/>
      <c r="C83" s="4"/>
      <c r="D83" s="7"/>
      <c r="E83" s="2"/>
      <c r="F83" s="2"/>
      <c r="G83" s="1"/>
      <c r="J83" s="10"/>
    </row>
    <row r="84" spans="1:13" ht="16" customHeight="1" x14ac:dyDescent="0.2">
      <c r="A84" s="7" t="s">
        <v>74</v>
      </c>
      <c r="B84" s="3"/>
      <c r="C84" s="4"/>
      <c r="D84" s="7"/>
      <c r="E84" s="2"/>
      <c r="F84" s="2"/>
      <c r="G84" s="1"/>
      <c r="J84" s="10"/>
    </row>
    <row r="85" spans="1:13" ht="16" customHeight="1" x14ac:dyDescent="0.2">
      <c r="A85" s="7" t="s">
        <v>59</v>
      </c>
      <c r="B85" s="3"/>
      <c r="C85" s="4"/>
      <c r="D85" s="7"/>
      <c r="E85" s="2"/>
      <c r="F85" s="2"/>
      <c r="G85" s="1"/>
      <c r="J85" s="10"/>
    </row>
    <row r="86" spans="1:13" ht="16" customHeight="1" x14ac:dyDescent="0.2">
      <c r="A86" s="7" t="s">
        <v>58</v>
      </c>
      <c r="B86" s="3"/>
      <c r="C86" s="4"/>
      <c r="D86" s="7"/>
      <c r="E86" s="2"/>
      <c r="F86" s="2"/>
      <c r="G86" s="1"/>
      <c r="J86" s="10">
        <v>10</v>
      </c>
    </row>
    <row r="87" spans="1:13" x14ac:dyDescent="0.2">
      <c r="A87" s="7" t="s">
        <v>74</v>
      </c>
      <c r="B87" s="6"/>
      <c r="C87" s="4"/>
      <c r="D87" s="7"/>
      <c r="E87" s="2"/>
      <c r="F87" s="2"/>
      <c r="G87" s="2"/>
      <c r="J87" s="10"/>
    </row>
    <row r="88" spans="1:13" x14ac:dyDescent="0.2">
      <c r="A88" s="7" t="s">
        <v>59</v>
      </c>
      <c r="J88" s="10"/>
    </row>
    <row r="89" spans="1:13" x14ac:dyDescent="0.2">
      <c r="A89" s="7" t="s">
        <v>80</v>
      </c>
      <c r="H89">
        <v>10</v>
      </c>
      <c r="M89">
        <v>1</v>
      </c>
    </row>
    <row r="90" spans="1:13" x14ac:dyDescent="0.2">
      <c r="A90" s="7" t="s">
        <v>81</v>
      </c>
      <c r="H90">
        <v>10</v>
      </c>
      <c r="M90">
        <v>1</v>
      </c>
    </row>
    <row r="91" spans="1:13" x14ac:dyDescent="0.2">
      <c r="A91" s="7" t="s">
        <v>51</v>
      </c>
      <c r="J91" s="10">
        <v>20</v>
      </c>
    </row>
    <row r="92" spans="1:13" x14ac:dyDescent="0.2">
      <c r="A92" s="7" t="s">
        <v>48</v>
      </c>
      <c r="J92" s="10"/>
    </row>
    <row r="93" spans="1:13" x14ac:dyDescent="0.2">
      <c r="A93" s="7" t="s">
        <v>53</v>
      </c>
      <c r="J93" s="10"/>
    </row>
    <row r="94" spans="1:13" x14ac:dyDescent="0.2">
      <c r="A94" s="7" t="s">
        <v>82</v>
      </c>
      <c r="J94" s="10"/>
    </row>
    <row r="95" spans="1:13" x14ac:dyDescent="0.2">
      <c r="A95" s="7" t="s">
        <v>77</v>
      </c>
      <c r="J95" s="10"/>
    </row>
    <row r="96" spans="1:13" x14ac:dyDescent="0.2">
      <c r="A96" s="7" t="s">
        <v>58</v>
      </c>
      <c r="J96" s="10"/>
    </row>
    <row r="97" spans="1:13" x14ac:dyDescent="0.2">
      <c r="A97" s="7" t="s">
        <v>74</v>
      </c>
      <c r="J97" s="10"/>
    </row>
    <row r="98" spans="1:13" x14ac:dyDescent="0.2">
      <c r="A98" s="7" t="s">
        <v>59</v>
      </c>
      <c r="J98" s="10"/>
    </row>
    <row r="99" spans="1:13" x14ac:dyDescent="0.2">
      <c r="A99" s="7" t="s">
        <v>63</v>
      </c>
      <c r="K99">
        <v>20</v>
      </c>
      <c r="M99">
        <v>3</v>
      </c>
    </row>
    <row r="100" spans="1:13" x14ac:dyDescent="0.2">
      <c r="A100" s="7"/>
      <c r="H100">
        <f>SUM(H75:H99)</f>
        <v>45</v>
      </c>
      <c r="I100">
        <f t="shared" ref="I100" si="1">SUM(I75:I99)</f>
        <v>0</v>
      </c>
      <c r="J100">
        <f t="shared" ref="J100" si="2">SUM(J75:J99)</f>
        <v>55</v>
      </c>
      <c r="K100">
        <f t="shared" ref="K100" si="3">SUM(K75:K99)</f>
        <v>20</v>
      </c>
      <c r="L100">
        <f>SUM(H100:K100)</f>
        <v>120</v>
      </c>
      <c r="M100">
        <f t="shared" ref="M100" si="4">SUM(M75:M99)</f>
        <v>9</v>
      </c>
    </row>
    <row r="101" spans="1:13" x14ac:dyDescent="0.2">
      <c r="A101" s="7"/>
      <c r="H101" s="9">
        <f>H100/$L100</f>
        <v>0.375</v>
      </c>
      <c r="I101" s="9">
        <f>I100/$L100</f>
        <v>0</v>
      </c>
      <c r="J101" s="9">
        <f>J100/$L100</f>
        <v>0.45833333333333331</v>
      </c>
      <c r="K101" s="9">
        <f>K100/$L100</f>
        <v>0.16666666666666666</v>
      </c>
      <c r="L101" s="9">
        <f>L100/$L100</f>
        <v>1</v>
      </c>
      <c r="M101" s="9">
        <f>M100/$L100</f>
        <v>7.4999999999999997E-2</v>
      </c>
    </row>
    <row r="102" spans="1:13" x14ac:dyDescent="0.2">
      <c r="B102" s="1"/>
    </row>
    <row r="103" spans="1:13" x14ac:dyDescent="0.2">
      <c r="A103" t="s">
        <v>45</v>
      </c>
      <c r="B103" s="1" t="s">
        <v>46</v>
      </c>
    </row>
    <row r="105" spans="1:13" x14ac:dyDescent="0.2">
      <c r="A105" t="s">
        <v>13</v>
      </c>
      <c r="H105" t="s">
        <v>14</v>
      </c>
      <c r="I105" t="s">
        <v>15</v>
      </c>
      <c r="J105" t="s">
        <v>16</v>
      </c>
      <c r="K105" t="s">
        <v>17</v>
      </c>
      <c r="L105" t="s">
        <v>32</v>
      </c>
      <c r="M105" t="s">
        <v>64</v>
      </c>
    </row>
    <row r="106" spans="1:13" x14ac:dyDescent="0.2">
      <c r="A106" s="7" t="s">
        <v>50</v>
      </c>
      <c r="B106" s="3"/>
      <c r="C106" s="4"/>
      <c r="D106" s="7"/>
      <c r="E106" s="2"/>
      <c r="F106" s="2"/>
      <c r="G106" s="1"/>
      <c r="H106">
        <v>10</v>
      </c>
      <c r="M106">
        <v>1</v>
      </c>
    </row>
    <row r="107" spans="1:13" x14ac:dyDescent="0.2">
      <c r="A107" s="7" t="s">
        <v>65</v>
      </c>
      <c r="B107" s="3"/>
      <c r="C107" s="4"/>
      <c r="D107" s="7"/>
      <c r="E107" s="2"/>
      <c r="F107" s="2"/>
      <c r="G107" s="1"/>
      <c r="H107">
        <v>10</v>
      </c>
      <c r="M107">
        <v>1</v>
      </c>
    </row>
    <row r="108" spans="1:13" x14ac:dyDescent="0.2">
      <c r="A108" s="7" t="s">
        <v>66</v>
      </c>
      <c r="B108" s="3"/>
      <c r="C108" s="4"/>
      <c r="D108" s="7"/>
      <c r="E108" s="2"/>
      <c r="F108" s="2"/>
      <c r="G108" s="1"/>
      <c r="I108">
        <v>5</v>
      </c>
    </row>
    <row r="109" spans="1:13" x14ac:dyDescent="0.2">
      <c r="A109" s="7" t="s">
        <v>69</v>
      </c>
      <c r="B109" s="3"/>
      <c r="C109" s="4"/>
      <c r="D109" s="7"/>
      <c r="E109" s="2"/>
      <c r="F109" s="2"/>
      <c r="G109" s="2"/>
      <c r="H109">
        <v>5</v>
      </c>
      <c r="M109">
        <v>1</v>
      </c>
    </row>
    <row r="110" spans="1:13" x14ac:dyDescent="0.2">
      <c r="A110" s="7" t="s">
        <v>53</v>
      </c>
      <c r="B110" s="3"/>
      <c r="C110" s="4"/>
      <c r="D110" s="7"/>
      <c r="E110" s="2"/>
      <c r="F110" s="2"/>
      <c r="G110" s="1"/>
      <c r="H110">
        <v>10</v>
      </c>
    </row>
    <row r="111" spans="1:13" ht="16" customHeight="1" x14ac:dyDescent="0.2">
      <c r="A111" s="7" t="s">
        <v>49</v>
      </c>
      <c r="B111" s="3"/>
      <c r="C111" s="4"/>
      <c r="D111" s="7"/>
      <c r="E111" s="2"/>
      <c r="F111" s="2"/>
      <c r="G111" s="1"/>
      <c r="H111">
        <v>10</v>
      </c>
      <c r="M111">
        <v>2</v>
      </c>
    </row>
    <row r="112" spans="1:13" x14ac:dyDescent="0.2">
      <c r="A112" s="7" t="s">
        <v>70</v>
      </c>
      <c r="B112" s="3"/>
      <c r="C112" s="4"/>
      <c r="D112" s="7"/>
      <c r="E112" s="2"/>
      <c r="F112" s="2"/>
      <c r="G112" s="1"/>
      <c r="H112">
        <v>5</v>
      </c>
      <c r="M112">
        <v>1</v>
      </c>
    </row>
    <row r="113" spans="1:13" x14ac:dyDescent="0.2">
      <c r="A113" s="7" t="s">
        <v>52</v>
      </c>
      <c r="B113" s="3"/>
      <c r="C113" s="4"/>
      <c r="D113" s="7"/>
      <c r="E113" s="2"/>
      <c r="F113" s="2"/>
      <c r="G113" s="1"/>
      <c r="H113">
        <v>5</v>
      </c>
      <c r="M113">
        <v>1</v>
      </c>
    </row>
    <row r="114" spans="1:13" ht="16" customHeight="1" x14ac:dyDescent="0.2">
      <c r="A114" s="7" t="s">
        <v>54</v>
      </c>
      <c r="B114" s="3"/>
      <c r="C114" s="4"/>
      <c r="D114" s="7"/>
      <c r="E114" s="2"/>
      <c r="F114" s="2"/>
      <c r="G114" s="1"/>
      <c r="J114" s="10">
        <v>10</v>
      </c>
      <c r="M114" s="10">
        <v>2</v>
      </c>
    </row>
    <row r="115" spans="1:13" ht="16" customHeight="1" x14ac:dyDescent="0.2">
      <c r="A115" s="7" t="s">
        <v>47</v>
      </c>
      <c r="B115" s="3"/>
      <c r="C115" s="4"/>
      <c r="D115" s="7"/>
      <c r="E115" s="2"/>
      <c r="F115" s="2"/>
      <c r="G115" s="1"/>
      <c r="J115" s="10"/>
      <c r="M115" s="10"/>
    </row>
    <row r="116" spans="1:13" ht="16" customHeight="1" x14ac:dyDescent="0.2">
      <c r="A116" s="7" t="s">
        <v>71</v>
      </c>
      <c r="B116" s="3"/>
      <c r="C116" s="4"/>
      <c r="D116" s="7"/>
      <c r="E116" s="2"/>
      <c r="F116" s="2"/>
      <c r="G116" s="1"/>
      <c r="H116">
        <v>5</v>
      </c>
    </row>
    <row r="117" spans="1:13" ht="16" customHeight="1" x14ac:dyDescent="0.2">
      <c r="A117" s="7" t="s">
        <v>72</v>
      </c>
      <c r="B117" s="3"/>
      <c r="C117" s="4"/>
      <c r="D117" s="7"/>
      <c r="E117" s="2"/>
      <c r="F117" s="2"/>
      <c r="G117" s="1"/>
      <c r="I117">
        <v>5</v>
      </c>
    </row>
    <row r="118" spans="1:13" x14ac:dyDescent="0.2">
      <c r="A118" s="7" t="s">
        <v>83</v>
      </c>
      <c r="B118" s="6"/>
      <c r="C118" s="4"/>
      <c r="D118" s="7"/>
      <c r="E118" s="2"/>
      <c r="F118" s="2"/>
      <c r="G118" s="2"/>
      <c r="J118" s="10">
        <v>5</v>
      </c>
    </row>
    <row r="119" spans="1:13" x14ac:dyDescent="0.2">
      <c r="A119" s="7" t="s">
        <v>84</v>
      </c>
      <c r="J119" s="10"/>
    </row>
    <row r="120" spans="1:13" x14ac:dyDescent="0.2">
      <c r="A120" s="7" t="s">
        <v>85</v>
      </c>
      <c r="H120" s="10"/>
      <c r="J120" s="10"/>
    </row>
    <row r="121" spans="1:13" x14ac:dyDescent="0.2">
      <c r="A121" s="7" t="s">
        <v>58</v>
      </c>
      <c r="H121" s="10"/>
      <c r="J121">
        <v>5</v>
      </c>
    </row>
    <row r="122" spans="1:13" x14ac:dyDescent="0.2">
      <c r="A122" s="7" t="s">
        <v>74</v>
      </c>
      <c r="J122">
        <v>5</v>
      </c>
    </row>
    <row r="123" spans="1:13" x14ac:dyDescent="0.2">
      <c r="A123" s="7" t="s">
        <v>82</v>
      </c>
      <c r="J123" s="10">
        <v>5</v>
      </c>
    </row>
    <row r="124" spans="1:13" x14ac:dyDescent="0.2">
      <c r="A124" s="7" t="s">
        <v>79</v>
      </c>
      <c r="J124" s="10"/>
    </row>
    <row r="125" spans="1:13" x14ac:dyDescent="0.2">
      <c r="A125" s="7" t="s">
        <v>74</v>
      </c>
      <c r="J125" s="10"/>
    </row>
    <row r="126" spans="1:13" x14ac:dyDescent="0.2">
      <c r="A126" s="7" t="s">
        <v>86</v>
      </c>
      <c r="J126" s="10"/>
    </row>
    <row r="127" spans="1:13" x14ac:dyDescent="0.2">
      <c r="A127" s="7" t="s">
        <v>63</v>
      </c>
      <c r="K127">
        <v>20</v>
      </c>
      <c r="M127">
        <v>3</v>
      </c>
    </row>
    <row r="128" spans="1:13" x14ac:dyDescent="0.2">
      <c r="A128" s="7"/>
      <c r="H128">
        <f>SUM(H106:H127)</f>
        <v>60</v>
      </c>
      <c r="I128">
        <f t="shared" ref="I128" si="5">SUM(I106:I127)</f>
        <v>10</v>
      </c>
      <c r="J128">
        <f t="shared" ref="J128" si="6">SUM(J106:J127)</f>
        <v>30</v>
      </c>
      <c r="K128">
        <f t="shared" ref="K128" si="7">SUM(K106:K127)</f>
        <v>20</v>
      </c>
      <c r="L128">
        <f>SUM(H128:K128)</f>
        <v>120</v>
      </c>
      <c r="M128">
        <f t="shared" ref="M128" si="8">SUM(M106:M127)</f>
        <v>12</v>
      </c>
    </row>
    <row r="129" spans="1:13" x14ac:dyDescent="0.2">
      <c r="A129" s="7"/>
      <c r="H129" s="9">
        <f>H128/$L128</f>
        <v>0.5</v>
      </c>
      <c r="I129" s="9">
        <f>I128/$L128</f>
        <v>8.3333333333333329E-2</v>
      </c>
      <c r="J129" s="9">
        <f>J128/$L128</f>
        <v>0.25</v>
      </c>
      <c r="K129" s="9">
        <f>K128/$L128</f>
        <v>0.16666666666666666</v>
      </c>
      <c r="L129" s="9">
        <f>L128/$L128</f>
        <v>1</v>
      </c>
      <c r="M129" s="9">
        <f>M128/$L128</f>
        <v>0.1</v>
      </c>
    </row>
  </sheetData>
  <mergeCells count="26">
    <mergeCell ref="J123:J126"/>
    <mergeCell ref="M114:M115"/>
    <mergeCell ref="H76:H77"/>
    <mergeCell ref="J78:J80"/>
    <mergeCell ref="J82:J85"/>
    <mergeCell ref="J91:J98"/>
    <mergeCell ref="M76:M77"/>
    <mergeCell ref="J114:J115"/>
    <mergeCell ref="J51:J53"/>
    <mergeCell ref="J55:J56"/>
    <mergeCell ref="J58:J60"/>
    <mergeCell ref="H61:H62"/>
    <mergeCell ref="M61:M62"/>
    <mergeCell ref="M63:M64"/>
    <mergeCell ref="H120:H121"/>
    <mergeCell ref="J118:J120"/>
    <mergeCell ref="J86:J88"/>
    <mergeCell ref="M57:M59"/>
    <mergeCell ref="H63:H64"/>
    <mergeCell ref="J63:J64"/>
    <mergeCell ref="M15:M17"/>
    <mergeCell ref="H21:H22"/>
    <mergeCell ref="I18:I20"/>
    <mergeCell ref="I15:I17"/>
    <mergeCell ref="J18:J20"/>
    <mergeCell ref="J21:J22"/>
  </mergeCells>
  <hyperlinks>
    <hyperlink ref="B4" r:id="rId1" xr:uid="{ACFB7F49-ED02-0B41-BC0E-7875590477D9}"/>
    <hyperlink ref="B27" r:id="rId2" xr:uid="{9A54BE51-5ECA-BF44-9346-55CEB173E175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583C5-32A4-8C4A-A5CB-1DE8ACA64718}">
  <dimension ref="A1:M21"/>
  <sheetViews>
    <sheetView workbookViewId="0">
      <selection activeCell="H21" sqref="H21:M21"/>
    </sheetView>
  </sheetViews>
  <sheetFormatPr baseColWidth="10" defaultRowHeight="16" x14ac:dyDescent="0.2"/>
  <cols>
    <col min="1" max="1" width="51" customWidth="1"/>
    <col min="2" max="2" width="11.5" hidden="1" customWidth="1"/>
    <col min="3" max="3" width="21.6640625" hidden="1" customWidth="1"/>
    <col min="4" max="4" width="7.6640625" hidden="1" customWidth="1"/>
    <col min="5" max="5" width="8.6640625" hidden="1" customWidth="1"/>
    <col min="6" max="6" width="9.6640625" hidden="1" customWidth="1"/>
    <col min="7" max="7" width="9" hidden="1" customWidth="1"/>
    <col min="8" max="8" width="14" customWidth="1"/>
    <col min="9" max="9" width="8.5" customWidth="1"/>
    <col min="10" max="11" width="13.5" customWidth="1"/>
    <col min="12" max="12" width="13.6640625" customWidth="1"/>
    <col min="13" max="13" width="13.33203125" customWidth="1"/>
  </cols>
  <sheetData>
    <row r="1" spans="1:13" x14ac:dyDescent="0.2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</row>
    <row r="2" spans="1:13" x14ac:dyDescent="0.2">
      <c r="A2" t="s">
        <v>89</v>
      </c>
      <c r="B2" s="1" t="s">
        <v>90</v>
      </c>
      <c r="C2" t="s">
        <v>87</v>
      </c>
      <c r="D2" t="s">
        <v>3</v>
      </c>
      <c r="E2" t="s">
        <v>4</v>
      </c>
      <c r="G2" t="s">
        <v>5</v>
      </c>
    </row>
    <row r="5" spans="1:13" x14ac:dyDescent="0.2">
      <c r="A5" t="s">
        <v>13</v>
      </c>
      <c r="H5" t="s">
        <v>14</v>
      </c>
      <c r="I5" t="s">
        <v>15</v>
      </c>
      <c r="J5" t="s">
        <v>16</v>
      </c>
      <c r="K5" t="s">
        <v>17</v>
      </c>
      <c r="L5" t="s">
        <v>32</v>
      </c>
      <c r="M5" t="s">
        <v>18</v>
      </c>
    </row>
    <row r="6" spans="1:13" ht="17" x14ac:dyDescent="0.2">
      <c r="A6" s="8" t="s">
        <v>91</v>
      </c>
      <c r="B6" s="3"/>
      <c r="C6" s="4"/>
      <c r="D6" s="7"/>
      <c r="E6" s="2"/>
      <c r="F6" s="2"/>
      <c r="G6" s="1"/>
      <c r="H6">
        <v>9</v>
      </c>
    </row>
    <row r="7" spans="1:13" ht="17" x14ac:dyDescent="0.2">
      <c r="A7" s="8" t="s">
        <v>92</v>
      </c>
      <c r="B7" s="3"/>
      <c r="C7" s="4"/>
      <c r="D7" s="7"/>
      <c r="E7" s="2"/>
      <c r="F7" s="2"/>
      <c r="G7" s="1"/>
      <c r="H7">
        <v>9</v>
      </c>
    </row>
    <row r="8" spans="1:13" ht="17" x14ac:dyDescent="0.2">
      <c r="A8" s="8" t="s">
        <v>93</v>
      </c>
      <c r="B8" s="3"/>
      <c r="C8" s="4"/>
      <c r="D8" s="7"/>
      <c r="E8" s="2"/>
      <c r="F8" s="2"/>
      <c r="G8" s="1"/>
      <c r="H8">
        <v>6</v>
      </c>
    </row>
    <row r="9" spans="1:13" ht="17" x14ac:dyDescent="0.2">
      <c r="A9" s="8" t="s">
        <v>94</v>
      </c>
      <c r="B9" s="3"/>
      <c r="C9" s="4"/>
      <c r="D9" s="7"/>
      <c r="E9" s="2"/>
      <c r="F9" s="2"/>
      <c r="G9" s="2"/>
      <c r="H9">
        <v>6</v>
      </c>
    </row>
    <row r="10" spans="1:13" ht="17" x14ac:dyDescent="0.2">
      <c r="A10" s="8" t="s">
        <v>95</v>
      </c>
      <c r="B10" s="3"/>
      <c r="C10" s="4"/>
      <c r="D10" s="7"/>
      <c r="E10" s="2"/>
      <c r="F10" s="2"/>
      <c r="G10" s="1"/>
      <c r="H10">
        <v>6</v>
      </c>
    </row>
    <row r="11" spans="1:13" ht="16" customHeight="1" x14ac:dyDescent="0.2">
      <c r="A11" s="8" t="s">
        <v>96</v>
      </c>
      <c r="B11" s="3"/>
      <c r="C11" s="4"/>
      <c r="D11" s="7"/>
      <c r="E11" s="2"/>
      <c r="F11" s="2"/>
      <c r="G11" s="1"/>
      <c r="H11">
        <v>6</v>
      </c>
    </row>
    <row r="12" spans="1:13" ht="17" x14ac:dyDescent="0.2">
      <c r="A12" s="8" t="s">
        <v>97</v>
      </c>
      <c r="B12" s="3"/>
      <c r="C12" s="4"/>
      <c r="D12" s="7"/>
      <c r="E12" s="2"/>
      <c r="F12" s="2"/>
      <c r="G12" s="1"/>
      <c r="H12">
        <v>6</v>
      </c>
    </row>
    <row r="13" spans="1:13" ht="17" x14ac:dyDescent="0.2">
      <c r="A13" s="8" t="s">
        <v>98</v>
      </c>
      <c r="B13" s="3"/>
      <c r="C13" s="4"/>
      <c r="D13" s="7"/>
      <c r="E13" s="2"/>
      <c r="F13" s="2"/>
      <c r="G13" s="1"/>
      <c r="I13">
        <v>3</v>
      </c>
    </row>
    <row r="14" spans="1:13" ht="16" customHeight="1" x14ac:dyDescent="0.2">
      <c r="A14" s="8" t="s">
        <v>78</v>
      </c>
      <c r="B14" s="3"/>
      <c r="C14" s="4"/>
      <c r="D14" s="7"/>
      <c r="E14" s="2"/>
      <c r="F14" s="2"/>
      <c r="G14" s="1"/>
      <c r="I14">
        <v>9</v>
      </c>
      <c r="M14">
        <v>3</v>
      </c>
    </row>
    <row r="15" spans="1:13" ht="16" customHeight="1" x14ac:dyDescent="0.2">
      <c r="A15" s="8" t="s">
        <v>78</v>
      </c>
      <c r="B15" s="3"/>
      <c r="C15" s="4"/>
      <c r="D15" s="7"/>
      <c r="E15" s="2"/>
      <c r="F15" s="2"/>
      <c r="G15" s="1"/>
      <c r="H15">
        <v>12</v>
      </c>
    </row>
    <row r="16" spans="1:13" ht="16" customHeight="1" x14ac:dyDescent="0.2">
      <c r="A16" s="8" t="s">
        <v>100</v>
      </c>
      <c r="B16" s="3"/>
      <c r="C16" s="4"/>
      <c r="D16" s="7"/>
      <c r="E16" s="2"/>
      <c r="F16" s="2"/>
      <c r="G16" s="1"/>
      <c r="J16">
        <v>12</v>
      </c>
      <c r="M16">
        <v>6</v>
      </c>
    </row>
    <row r="17" spans="1:13" ht="16" customHeight="1" x14ac:dyDescent="0.2">
      <c r="A17" s="8" t="s">
        <v>99</v>
      </c>
      <c r="B17" s="3"/>
      <c r="C17" s="4"/>
      <c r="D17" s="7"/>
      <c r="E17" s="2"/>
      <c r="F17" s="2"/>
      <c r="G17" s="1"/>
      <c r="J17">
        <v>12</v>
      </c>
    </row>
    <row r="18" spans="1:13" ht="17" x14ac:dyDescent="0.2">
      <c r="A18" s="8" t="s">
        <v>31</v>
      </c>
      <c r="B18" s="6"/>
      <c r="C18" s="4"/>
      <c r="D18" s="7"/>
      <c r="E18" s="2"/>
      <c r="F18" s="2"/>
      <c r="G18" s="2"/>
      <c r="K18">
        <v>24</v>
      </c>
    </row>
    <row r="20" spans="1:13" ht="17" x14ac:dyDescent="0.2">
      <c r="A20" s="5"/>
      <c r="H20">
        <f>SUM(H6:H18)</f>
        <v>60</v>
      </c>
      <c r="I20">
        <f t="shared" ref="I20:M20" si="0">SUM(I6:I18)</f>
        <v>12</v>
      </c>
      <c r="J20">
        <f t="shared" si="0"/>
        <v>24</v>
      </c>
      <c r="K20">
        <f t="shared" si="0"/>
        <v>24</v>
      </c>
      <c r="L20">
        <f>SUM(H20:K20)</f>
        <v>120</v>
      </c>
      <c r="M20">
        <f t="shared" si="0"/>
        <v>9</v>
      </c>
    </row>
    <row r="21" spans="1:13" x14ac:dyDescent="0.2">
      <c r="H21" s="9">
        <f>H20/$L20</f>
        <v>0.5</v>
      </c>
      <c r="I21" s="9">
        <f t="shared" ref="I21:L21" si="1">I20/$L20</f>
        <v>0.1</v>
      </c>
      <c r="J21" s="9">
        <f t="shared" si="1"/>
        <v>0.2</v>
      </c>
      <c r="K21" s="9">
        <f t="shared" si="1"/>
        <v>0.2</v>
      </c>
      <c r="L21" s="9">
        <f t="shared" si="1"/>
        <v>1</v>
      </c>
      <c r="M21" s="9">
        <f>M20/$L20</f>
        <v>7.4999999999999997E-2</v>
      </c>
    </row>
  </sheetData>
  <hyperlinks>
    <hyperlink ref="B2" r:id="rId1" xr:uid="{284990A2-2462-8441-9F09-F97797D94346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02C96-B388-8548-98DE-D5136E17D807}">
  <dimension ref="A1:M13"/>
  <sheetViews>
    <sheetView workbookViewId="0">
      <selection activeCell="H13" sqref="H13:M13"/>
    </sheetView>
  </sheetViews>
  <sheetFormatPr baseColWidth="10" defaultRowHeight="16" x14ac:dyDescent="0.2"/>
  <cols>
    <col min="1" max="1" width="44.33203125" customWidth="1"/>
    <col min="2" max="2" width="11.5" hidden="1" customWidth="1"/>
    <col min="3" max="3" width="21.6640625" hidden="1" customWidth="1"/>
    <col min="4" max="4" width="7.6640625" hidden="1" customWidth="1"/>
    <col min="5" max="5" width="8.6640625" hidden="1" customWidth="1"/>
    <col min="6" max="6" width="9.1640625" hidden="1" customWidth="1"/>
    <col min="7" max="7" width="10.33203125" hidden="1" customWidth="1"/>
    <col min="8" max="8" width="14" customWidth="1"/>
    <col min="9" max="9" width="8.5" customWidth="1"/>
    <col min="10" max="11" width="13.5" customWidth="1"/>
    <col min="12" max="12" width="13.6640625" customWidth="1"/>
    <col min="13" max="13" width="13.33203125" customWidth="1"/>
  </cols>
  <sheetData>
    <row r="1" spans="1:13" x14ac:dyDescent="0.2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</row>
    <row r="2" spans="1:13" x14ac:dyDescent="0.2">
      <c r="A2" s="7" t="s">
        <v>101</v>
      </c>
      <c r="B2" s="1" t="s">
        <v>102</v>
      </c>
      <c r="C2" t="s">
        <v>103</v>
      </c>
      <c r="D2" t="s">
        <v>3</v>
      </c>
      <c r="E2" t="s">
        <v>4</v>
      </c>
      <c r="F2">
        <v>1</v>
      </c>
      <c r="G2" t="s">
        <v>88</v>
      </c>
    </row>
    <row r="5" spans="1:13" x14ac:dyDescent="0.2">
      <c r="A5" t="s">
        <v>13</v>
      </c>
      <c r="H5" t="s">
        <v>14</v>
      </c>
      <c r="I5" t="s">
        <v>15</v>
      </c>
      <c r="J5" t="s">
        <v>16</v>
      </c>
      <c r="K5" t="s">
        <v>17</v>
      </c>
      <c r="L5" t="s">
        <v>32</v>
      </c>
      <c r="M5" t="s">
        <v>18</v>
      </c>
    </row>
    <row r="6" spans="1:13" ht="17" x14ac:dyDescent="0.2">
      <c r="A6" s="8" t="s">
        <v>104</v>
      </c>
      <c r="B6" s="3"/>
      <c r="C6" s="4"/>
      <c r="D6" s="7"/>
      <c r="E6" s="2"/>
      <c r="F6" s="2"/>
      <c r="G6" s="1"/>
      <c r="J6">
        <v>12</v>
      </c>
    </row>
    <row r="7" spans="1:13" ht="17" x14ac:dyDescent="0.2">
      <c r="A7" s="8" t="s">
        <v>105</v>
      </c>
      <c r="B7" s="3"/>
      <c r="C7" s="4"/>
      <c r="D7" s="7"/>
      <c r="E7" s="2"/>
      <c r="F7" s="2"/>
      <c r="G7" s="1"/>
      <c r="H7">
        <v>54</v>
      </c>
    </row>
    <row r="8" spans="1:13" ht="17" x14ac:dyDescent="0.2">
      <c r="A8" s="8" t="s">
        <v>106</v>
      </c>
      <c r="B8" s="3"/>
      <c r="C8" s="4"/>
      <c r="D8" s="7"/>
      <c r="E8" s="2"/>
      <c r="F8" s="2"/>
      <c r="G8" s="1"/>
      <c r="I8">
        <v>24</v>
      </c>
      <c r="M8">
        <v>6</v>
      </c>
    </row>
    <row r="9" spans="1:13" ht="17" x14ac:dyDescent="0.2">
      <c r="A9" s="8" t="s">
        <v>107</v>
      </c>
      <c r="B9" s="3"/>
      <c r="C9" s="4"/>
      <c r="D9" s="7"/>
      <c r="E9" s="2"/>
      <c r="F9" s="2"/>
      <c r="G9" s="1"/>
      <c r="I9">
        <v>6</v>
      </c>
    </row>
    <row r="10" spans="1:13" ht="17" x14ac:dyDescent="0.2">
      <c r="A10" s="8" t="s">
        <v>31</v>
      </c>
      <c r="B10" s="6"/>
      <c r="C10" s="4"/>
      <c r="D10" s="7"/>
      <c r="E10" s="2"/>
      <c r="F10" s="2"/>
      <c r="G10" s="2"/>
      <c r="K10">
        <v>24</v>
      </c>
    </row>
    <row r="12" spans="1:13" ht="17" x14ac:dyDescent="0.2">
      <c r="A12" s="5"/>
      <c r="H12">
        <f>SUM(H6:H10)</f>
        <v>54</v>
      </c>
      <c r="I12">
        <f>SUM(I6:I10)</f>
        <v>30</v>
      </c>
      <c r="J12">
        <f>SUM(J6:J10)</f>
        <v>12</v>
      </c>
      <c r="K12">
        <f>SUM(K6:K10)</f>
        <v>24</v>
      </c>
      <c r="L12">
        <f>SUM(H12:K12)</f>
        <v>120</v>
      </c>
      <c r="M12">
        <f>SUM(M6:M10)</f>
        <v>6</v>
      </c>
    </row>
    <row r="13" spans="1:13" x14ac:dyDescent="0.2">
      <c r="H13" s="9">
        <f>H12/$L12</f>
        <v>0.45</v>
      </c>
      <c r="I13" s="9">
        <f t="shared" ref="I13:L13" si="0">I12/$L12</f>
        <v>0.25</v>
      </c>
      <c r="J13" s="9">
        <f t="shared" si="0"/>
        <v>0.1</v>
      </c>
      <c r="K13" s="9">
        <f t="shared" si="0"/>
        <v>0.2</v>
      </c>
      <c r="L13" s="9">
        <f t="shared" si="0"/>
        <v>1</v>
      </c>
      <c r="M13" s="9">
        <f>M12/$L12</f>
        <v>0.05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EB16C-8057-8A46-A664-69929465F316}">
  <dimension ref="A1:O15"/>
  <sheetViews>
    <sheetView workbookViewId="0">
      <selection activeCell="A18" sqref="A18"/>
    </sheetView>
  </sheetViews>
  <sheetFormatPr baseColWidth="10" defaultRowHeight="16" x14ac:dyDescent="0.2"/>
  <cols>
    <col min="1" max="1" width="44.33203125" customWidth="1"/>
    <col min="2" max="2" width="11.5" hidden="1" customWidth="1"/>
    <col min="3" max="3" width="21.6640625" hidden="1" customWidth="1"/>
    <col min="4" max="4" width="7.6640625" hidden="1" customWidth="1"/>
    <col min="5" max="5" width="8.6640625" hidden="1" customWidth="1"/>
    <col min="6" max="6" width="9.1640625" hidden="1" customWidth="1"/>
    <col min="7" max="7" width="10.33203125" hidden="1" customWidth="1"/>
    <col min="8" max="8" width="14" hidden="1" customWidth="1"/>
    <col min="9" max="9" width="8.5" hidden="1" customWidth="1"/>
    <col min="10" max="11" width="13.5" customWidth="1"/>
    <col min="12" max="12" width="13.6640625" customWidth="1"/>
    <col min="13" max="13" width="13.33203125" customWidth="1"/>
  </cols>
  <sheetData>
    <row r="1" spans="1:15" x14ac:dyDescent="0.2">
      <c r="A1" t="s">
        <v>6</v>
      </c>
      <c r="B1" t="s">
        <v>7</v>
      </c>
      <c r="C1" t="s">
        <v>8</v>
      </c>
      <c r="D1" t="s">
        <v>119</v>
      </c>
      <c r="E1" t="s">
        <v>120</v>
      </c>
      <c r="F1" t="s">
        <v>121</v>
      </c>
      <c r="G1" t="s">
        <v>10</v>
      </c>
      <c r="H1" t="s">
        <v>11</v>
      </c>
      <c r="I1" t="s">
        <v>12</v>
      </c>
    </row>
    <row r="2" spans="1:15" x14ac:dyDescent="0.2">
      <c r="A2" t="s">
        <v>114</v>
      </c>
      <c r="B2" t="s">
        <v>115</v>
      </c>
      <c r="C2" t="s">
        <v>116</v>
      </c>
      <c r="D2" t="s">
        <v>117</v>
      </c>
      <c r="E2">
        <v>24</v>
      </c>
      <c r="F2" t="s">
        <v>118</v>
      </c>
      <c r="I2" t="s">
        <v>5</v>
      </c>
    </row>
    <row r="5" spans="1:15" x14ac:dyDescent="0.2">
      <c r="A5" t="s">
        <v>13</v>
      </c>
      <c r="J5" t="s">
        <v>14</v>
      </c>
      <c r="K5" t="s">
        <v>15</v>
      </c>
      <c r="L5" t="s">
        <v>16</v>
      </c>
      <c r="M5" t="s">
        <v>17</v>
      </c>
      <c r="N5" t="s">
        <v>32</v>
      </c>
      <c r="O5" t="s">
        <v>18</v>
      </c>
    </row>
    <row r="6" spans="1:15" ht="17" x14ac:dyDescent="0.2">
      <c r="A6" s="8" t="s">
        <v>122</v>
      </c>
      <c r="B6" s="3"/>
      <c r="C6" s="4"/>
      <c r="D6" s="7"/>
      <c r="E6" s="2"/>
      <c r="F6" s="2"/>
      <c r="G6" s="1"/>
      <c r="J6">
        <v>12</v>
      </c>
    </row>
    <row r="7" spans="1:15" ht="17" x14ac:dyDescent="0.2">
      <c r="A7" s="8" t="s">
        <v>123</v>
      </c>
      <c r="B7" s="3"/>
      <c r="C7" s="4"/>
      <c r="D7" s="7"/>
      <c r="E7" s="2"/>
      <c r="F7" s="2"/>
      <c r="G7" s="1"/>
      <c r="K7">
        <v>9</v>
      </c>
    </row>
    <row r="8" spans="1:15" ht="51" x14ac:dyDescent="0.2">
      <c r="A8" s="8" t="s">
        <v>124</v>
      </c>
      <c r="B8" s="3"/>
      <c r="C8" s="4"/>
      <c r="D8" s="7"/>
      <c r="E8" s="2"/>
      <c r="F8" s="2"/>
      <c r="G8" s="1"/>
      <c r="L8">
        <v>15</v>
      </c>
    </row>
    <row r="9" spans="1:15" ht="17" x14ac:dyDescent="0.2">
      <c r="A9" s="8" t="s">
        <v>125</v>
      </c>
      <c r="B9" s="3"/>
      <c r="C9" s="4"/>
      <c r="D9" s="7"/>
      <c r="E9" s="2"/>
      <c r="F9" s="2"/>
      <c r="G9" s="1"/>
      <c r="L9">
        <v>9</v>
      </c>
    </row>
    <row r="10" spans="1:15" ht="17" x14ac:dyDescent="0.2">
      <c r="A10" s="8" t="s">
        <v>126</v>
      </c>
      <c r="B10" s="6"/>
      <c r="C10" s="4"/>
      <c r="D10" s="7"/>
      <c r="E10" s="2"/>
      <c r="F10" s="2"/>
      <c r="G10" s="2"/>
      <c r="M10">
        <v>0</v>
      </c>
    </row>
    <row r="12" spans="1:15" ht="17" x14ac:dyDescent="0.2">
      <c r="A12" s="5"/>
      <c r="J12">
        <f>SUM(J6:J10)</f>
        <v>12</v>
      </c>
      <c r="K12">
        <f>SUM(K6:K10)</f>
        <v>9</v>
      </c>
      <c r="L12">
        <f>SUM(L6:L10)</f>
        <v>24</v>
      </c>
      <c r="M12">
        <f>SUM(M6:M10)</f>
        <v>0</v>
      </c>
      <c r="N12">
        <f>SUM(J12:M12)</f>
        <v>45</v>
      </c>
      <c r="O12">
        <f>SUM(O6:O10)</f>
        <v>0</v>
      </c>
    </row>
    <row r="13" spans="1:15" x14ac:dyDescent="0.2">
      <c r="J13" s="9">
        <f>J12/$N12</f>
        <v>0.26666666666666666</v>
      </c>
      <c r="K13" s="9">
        <f>K12/$N12</f>
        <v>0.2</v>
      </c>
      <c r="L13" s="9">
        <f>L12/$N12</f>
        <v>0.53333333333333333</v>
      </c>
      <c r="M13" s="9">
        <f>M12/$N12</f>
        <v>0</v>
      </c>
      <c r="N13" s="9">
        <f>N12/$N12</f>
        <v>1</v>
      </c>
      <c r="O13" s="9">
        <f>O12/$N12</f>
        <v>0</v>
      </c>
    </row>
    <row r="15" spans="1:15" x14ac:dyDescent="0.2">
      <c r="A15" t="s">
        <v>187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B9F91-6359-6D47-BAD7-A625D30236A1}">
  <dimension ref="A1:O37"/>
  <sheetViews>
    <sheetView topLeftCell="A13" workbookViewId="0">
      <selection activeCell="A39" sqref="A39"/>
    </sheetView>
  </sheetViews>
  <sheetFormatPr baseColWidth="10" defaultRowHeight="16" x14ac:dyDescent="0.2"/>
  <cols>
    <col min="1" max="1" width="44.33203125" customWidth="1"/>
    <col min="2" max="2" width="11.5" hidden="1" customWidth="1"/>
    <col min="3" max="3" width="21.6640625" hidden="1" customWidth="1"/>
    <col min="4" max="4" width="7.6640625" hidden="1" customWidth="1"/>
    <col min="5" max="5" width="8.6640625" hidden="1" customWidth="1"/>
    <col min="6" max="6" width="9.1640625" hidden="1" customWidth="1"/>
    <col min="7" max="7" width="10.33203125" hidden="1" customWidth="1"/>
    <col min="8" max="8" width="14" hidden="1" customWidth="1"/>
    <col min="9" max="9" width="8.5" hidden="1" customWidth="1"/>
    <col min="10" max="11" width="13.5" customWidth="1"/>
    <col min="12" max="12" width="13.6640625" customWidth="1"/>
    <col min="13" max="13" width="13.33203125" customWidth="1"/>
  </cols>
  <sheetData>
    <row r="1" spans="1:15" x14ac:dyDescent="0.2">
      <c r="A1" t="s">
        <v>6</v>
      </c>
      <c r="B1" t="s">
        <v>7</v>
      </c>
      <c r="C1" t="s">
        <v>8</v>
      </c>
      <c r="D1" t="s">
        <v>119</v>
      </c>
      <c r="E1" t="s">
        <v>120</v>
      </c>
      <c r="F1" t="s">
        <v>121</v>
      </c>
      <c r="G1" t="s">
        <v>10</v>
      </c>
      <c r="H1" t="s">
        <v>11</v>
      </c>
      <c r="I1" t="s">
        <v>12</v>
      </c>
    </row>
    <row r="2" spans="1:15" x14ac:dyDescent="0.2">
      <c r="A2" t="s">
        <v>127</v>
      </c>
      <c r="B2" t="s">
        <v>128</v>
      </c>
      <c r="C2" t="s">
        <v>129</v>
      </c>
      <c r="D2" t="s">
        <v>117</v>
      </c>
      <c r="E2">
        <v>24</v>
      </c>
      <c r="F2" t="s">
        <v>130</v>
      </c>
      <c r="I2" t="s">
        <v>5</v>
      </c>
    </row>
    <row r="5" spans="1:15" x14ac:dyDescent="0.2">
      <c r="A5" t="s">
        <v>13</v>
      </c>
      <c r="J5" t="s">
        <v>14</v>
      </c>
      <c r="K5" t="s">
        <v>15</v>
      </c>
      <c r="L5" t="s">
        <v>16</v>
      </c>
      <c r="M5" t="s">
        <v>17</v>
      </c>
      <c r="N5" t="s">
        <v>32</v>
      </c>
      <c r="O5" t="s">
        <v>18</v>
      </c>
    </row>
    <row r="6" spans="1:15" ht="17" x14ac:dyDescent="0.2">
      <c r="A6" s="8" t="s">
        <v>134</v>
      </c>
      <c r="B6" s="3"/>
      <c r="C6" s="4"/>
      <c r="D6" s="7"/>
      <c r="E6" s="2"/>
      <c r="F6" s="2"/>
      <c r="G6" s="1"/>
      <c r="J6">
        <v>24</v>
      </c>
    </row>
    <row r="7" spans="1:15" ht="17" x14ac:dyDescent="0.2">
      <c r="A7" s="8" t="s">
        <v>135</v>
      </c>
      <c r="B7" s="3"/>
      <c r="C7" s="4"/>
      <c r="D7" s="7"/>
      <c r="E7" s="2"/>
      <c r="F7" s="2"/>
      <c r="G7" s="1"/>
      <c r="J7">
        <v>12</v>
      </c>
    </row>
    <row r="8" spans="1:15" ht="17" x14ac:dyDescent="0.2">
      <c r="A8" s="8" t="s">
        <v>136</v>
      </c>
      <c r="B8" s="3"/>
      <c r="C8" s="4"/>
      <c r="D8" s="7"/>
      <c r="E8" s="2"/>
      <c r="F8" s="2"/>
      <c r="G8" s="1"/>
      <c r="K8">
        <v>12</v>
      </c>
    </row>
    <row r="9" spans="1:15" ht="17" x14ac:dyDescent="0.2">
      <c r="A9" s="8" t="s">
        <v>137</v>
      </c>
      <c r="B9" s="3"/>
      <c r="C9" s="4"/>
      <c r="D9" s="7"/>
      <c r="E9" s="2"/>
      <c r="F9" s="2"/>
      <c r="G9" s="1"/>
      <c r="J9">
        <v>24</v>
      </c>
    </row>
    <row r="10" spans="1:15" ht="17" x14ac:dyDescent="0.2">
      <c r="A10" s="8" t="s">
        <v>131</v>
      </c>
      <c r="B10" s="3"/>
      <c r="C10" s="4"/>
      <c r="D10" s="7"/>
      <c r="E10" s="2"/>
      <c r="F10" s="2"/>
      <c r="G10" s="1"/>
      <c r="L10">
        <v>48</v>
      </c>
    </row>
    <row r="11" spans="1:15" ht="17" x14ac:dyDescent="0.2">
      <c r="A11" s="8" t="s">
        <v>132</v>
      </c>
      <c r="B11" s="3"/>
      <c r="C11" s="4"/>
      <c r="D11" s="7"/>
      <c r="E11" s="2"/>
      <c r="F11" s="2"/>
      <c r="G11" s="1"/>
      <c r="L11">
        <v>18</v>
      </c>
      <c r="M11">
        <v>18</v>
      </c>
      <c r="O11">
        <v>18</v>
      </c>
    </row>
    <row r="12" spans="1:15" ht="17" x14ac:dyDescent="0.2">
      <c r="A12" s="8" t="s">
        <v>133</v>
      </c>
      <c r="B12" s="3"/>
      <c r="C12" s="4"/>
      <c r="D12" s="7"/>
      <c r="E12" s="2"/>
      <c r="F12" s="2"/>
      <c r="G12" s="1"/>
      <c r="K12">
        <v>3</v>
      </c>
    </row>
    <row r="13" spans="1:15" ht="17" x14ac:dyDescent="0.2">
      <c r="A13" s="8" t="s">
        <v>126</v>
      </c>
      <c r="B13" s="6"/>
      <c r="C13" s="4"/>
      <c r="D13" s="7"/>
      <c r="E13" s="2"/>
      <c r="F13" s="2"/>
      <c r="G13" s="2"/>
      <c r="M13">
        <v>0</v>
      </c>
    </row>
    <row r="15" spans="1:15" ht="17" x14ac:dyDescent="0.2">
      <c r="A15" s="5"/>
      <c r="J15">
        <f>SUM(J6:J13)</f>
        <v>60</v>
      </c>
      <c r="K15">
        <f>SUM(K6:K13)</f>
        <v>15</v>
      </c>
      <c r="L15">
        <f>SUM(L6:L13)</f>
        <v>66</v>
      </c>
      <c r="M15">
        <f>SUM(M6:M13)</f>
        <v>18</v>
      </c>
      <c r="N15">
        <f>SUM(J15:M15)</f>
        <v>159</v>
      </c>
      <c r="O15">
        <f>SUM(O6:O13)</f>
        <v>18</v>
      </c>
    </row>
    <row r="16" spans="1:15" x14ac:dyDescent="0.2">
      <c r="J16" s="9">
        <f>J15/$N15</f>
        <v>0.37735849056603776</v>
      </c>
      <c r="K16" s="9">
        <f>K15/$N15</f>
        <v>9.4339622641509441E-2</v>
      </c>
      <c r="L16" s="9">
        <f>L15/$N15</f>
        <v>0.41509433962264153</v>
      </c>
      <c r="M16" s="9">
        <f>M15/$N15</f>
        <v>0.11320754716981132</v>
      </c>
      <c r="N16" s="9">
        <f>N15/$N15</f>
        <v>1</v>
      </c>
      <c r="O16" s="9">
        <f>O15/$N15</f>
        <v>0.11320754716981132</v>
      </c>
    </row>
    <row r="19" spans="1:15" x14ac:dyDescent="0.2">
      <c r="A19" t="s">
        <v>138</v>
      </c>
    </row>
    <row r="21" spans="1:15" x14ac:dyDescent="0.2">
      <c r="A21" t="s">
        <v>13</v>
      </c>
      <c r="J21" t="s">
        <v>14</v>
      </c>
      <c r="K21" t="s">
        <v>15</v>
      </c>
      <c r="L21" t="s">
        <v>16</v>
      </c>
      <c r="M21" t="s">
        <v>17</v>
      </c>
      <c r="N21" t="s">
        <v>32</v>
      </c>
      <c r="O21" t="s">
        <v>18</v>
      </c>
    </row>
    <row r="22" spans="1:15" ht="17" x14ac:dyDescent="0.2">
      <c r="A22" s="8" t="s">
        <v>135</v>
      </c>
      <c r="B22" s="3"/>
      <c r="C22" s="4"/>
      <c r="D22" s="7"/>
      <c r="E22" s="2"/>
      <c r="F22" s="2"/>
      <c r="G22" s="1"/>
      <c r="J22">
        <v>12</v>
      </c>
    </row>
    <row r="23" spans="1:15" ht="17" x14ac:dyDescent="0.2">
      <c r="A23" s="8" t="s">
        <v>139</v>
      </c>
      <c r="B23" s="3"/>
      <c r="C23" s="4"/>
      <c r="D23" s="7"/>
      <c r="E23" s="2"/>
      <c r="F23" s="2"/>
      <c r="G23" s="1"/>
      <c r="J23">
        <v>12</v>
      </c>
    </row>
    <row r="24" spans="1:15" ht="17" x14ac:dyDescent="0.2">
      <c r="A24" s="8" t="s">
        <v>136</v>
      </c>
      <c r="B24" s="3"/>
      <c r="C24" s="4"/>
      <c r="D24" s="7"/>
      <c r="E24" s="2"/>
      <c r="F24" s="2"/>
      <c r="G24" s="1"/>
      <c r="K24">
        <v>12</v>
      </c>
    </row>
    <row r="25" spans="1:15" ht="17" x14ac:dyDescent="0.2">
      <c r="A25" s="8" t="s">
        <v>140</v>
      </c>
      <c r="B25" s="3"/>
      <c r="C25" s="4"/>
      <c r="D25" s="7"/>
      <c r="E25" s="2"/>
      <c r="F25" s="2"/>
      <c r="G25" s="1"/>
      <c r="J25">
        <v>12</v>
      </c>
    </row>
    <row r="26" spans="1:15" ht="17" x14ac:dyDescent="0.2">
      <c r="A26" s="8" t="s">
        <v>141</v>
      </c>
      <c r="B26" s="3"/>
      <c r="C26" s="4"/>
      <c r="D26" s="7"/>
      <c r="E26" s="2"/>
      <c r="F26" s="2"/>
      <c r="G26" s="1"/>
      <c r="J26">
        <v>24</v>
      </c>
    </row>
    <row r="27" spans="1:15" ht="17" x14ac:dyDescent="0.2">
      <c r="A27" s="8" t="s">
        <v>142</v>
      </c>
      <c r="B27" s="3"/>
      <c r="C27" s="4"/>
      <c r="D27" s="7"/>
      <c r="E27" s="2"/>
      <c r="F27" s="2"/>
      <c r="G27" s="1"/>
      <c r="K27">
        <v>24</v>
      </c>
      <c r="O27">
        <v>24</v>
      </c>
    </row>
    <row r="28" spans="1:15" ht="17" x14ac:dyDescent="0.2">
      <c r="A28" s="8" t="s">
        <v>131</v>
      </c>
      <c r="B28" s="3"/>
      <c r="C28" s="4"/>
      <c r="D28" s="7"/>
      <c r="E28" s="2"/>
      <c r="F28" s="2"/>
      <c r="G28" s="1"/>
      <c r="L28">
        <v>24</v>
      </c>
    </row>
    <row r="29" spans="1:15" ht="17" x14ac:dyDescent="0.2">
      <c r="A29" s="8" t="s">
        <v>132</v>
      </c>
      <c r="B29" s="3"/>
      <c r="C29" s="4"/>
      <c r="D29" s="7"/>
      <c r="E29" s="2"/>
      <c r="F29" s="2"/>
      <c r="G29" s="1"/>
      <c r="L29">
        <v>18</v>
      </c>
      <c r="M29">
        <v>18</v>
      </c>
    </row>
    <row r="30" spans="1:15" ht="17" x14ac:dyDescent="0.2">
      <c r="A30" s="8" t="s">
        <v>133</v>
      </c>
      <c r="B30" s="3"/>
      <c r="C30" s="4"/>
      <c r="D30" s="7"/>
      <c r="E30" s="2"/>
      <c r="F30" s="2"/>
      <c r="G30" s="1"/>
      <c r="K30">
        <v>3</v>
      </c>
    </row>
    <row r="31" spans="1:15" ht="17" x14ac:dyDescent="0.2">
      <c r="A31" s="8" t="s">
        <v>126</v>
      </c>
      <c r="B31" s="6"/>
      <c r="C31" s="4"/>
      <c r="D31" s="7"/>
      <c r="E31" s="2"/>
      <c r="F31" s="2"/>
      <c r="G31" s="2"/>
      <c r="M31">
        <v>0</v>
      </c>
    </row>
    <row r="33" spans="1:15" ht="17" x14ac:dyDescent="0.2">
      <c r="A33" s="5"/>
      <c r="J33">
        <f>SUM(J22:J31)</f>
        <v>60</v>
      </c>
      <c r="K33">
        <f>SUM(K22:K31)</f>
        <v>39</v>
      </c>
      <c r="L33">
        <f>SUM(L22:L31)</f>
        <v>42</v>
      </c>
      <c r="M33">
        <f>SUM(M22:M31)</f>
        <v>18</v>
      </c>
      <c r="N33">
        <f>SUM(J33:M33)</f>
        <v>159</v>
      </c>
      <c r="O33">
        <f>SUM(O22:O31)</f>
        <v>24</v>
      </c>
    </row>
    <row r="34" spans="1:15" x14ac:dyDescent="0.2">
      <c r="J34" s="9">
        <f>J33/$N33</f>
        <v>0.37735849056603776</v>
      </c>
      <c r="K34" s="9">
        <f>K33/$N33</f>
        <v>0.24528301886792453</v>
      </c>
      <c r="L34" s="9">
        <f>L33/$N33</f>
        <v>0.26415094339622641</v>
      </c>
      <c r="M34" s="9">
        <f>M33/$N33</f>
        <v>0.11320754716981132</v>
      </c>
      <c r="N34" s="9">
        <f>N33/$N33</f>
        <v>1</v>
      </c>
      <c r="O34" s="9">
        <f>O33/$N33</f>
        <v>0.15094339622641509</v>
      </c>
    </row>
    <row r="37" spans="1:15" x14ac:dyDescent="0.2">
      <c r="A37" t="s">
        <v>188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B6D53-21E9-344D-942A-5F955380C40D}">
  <dimension ref="A1:O15"/>
  <sheetViews>
    <sheetView workbookViewId="0">
      <selection activeCell="J15" sqref="J15:O15"/>
    </sheetView>
  </sheetViews>
  <sheetFormatPr baseColWidth="10" defaultRowHeight="16" x14ac:dyDescent="0.2"/>
  <cols>
    <col min="1" max="1" width="63.1640625" customWidth="1"/>
    <col min="2" max="2" width="11.5" hidden="1" customWidth="1"/>
    <col min="3" max="3" width="21.6640625" hidden="1" customWidth="1"/>
    <col min="4" max="4" width="7.6640625" hidden="1" customWidth="1"/>
    <col min="5" max="5" width="8.6640625" hidden="1" customWidth="1"/>
    <col min="6" max="6" width="9.1640625" hidden="1" customWidth="1"/>
    <col min="7" max="7" width="10.33203125" hidden="1" customWidth="1"/>
    <col min="8" max="8" width="14" hidden="1" customWidth="1"/>
    <col min="9" max="9" width="8.5" hidden="1" customWidth="1"/>
    <col min="10" max="11" width="13.5" customWidth="1"/>
    <col min="12" max="12" width="13.6640625" customWidth="1"/>
    <col min="13" max="13" width="13.33203125" customWidth="1"/>
  </cols>
  <sheetData>
    <row r="1" spans="1:15" x14ac:dyDescent="0.2">
      <c r="A1" t="s">
        <v>6</v>
      </c>
      <c r="B1" t="s">
        <v>7</v>
      </c>
      <c r="C1" t="s">
        <v>8</v>
      </c>
      <c r="D1" t="s">
        <v>119</v>
      </c>
      <c r="E1" t="s">
        <v>120</v>
      </c>
      <c r="F1" t="s">
        <v>121</v>
      </c>
      <c r="G1" t="s">
        <v>10</v>
      </c>
      <c r="H1" t="s">
        <v>11</v>
      </c>
      <c r="I1" t="s">
        <v>12</v>
      </c>
    </row>
    <row r="2" spans="1:15" x14ac:dyDescent="0.2">
      <c r="A2" t="s">
        <v>146</v>
      </c>
      <c r="B2" t="s">
        <v>143</v>
      </c>
      <c r="C2" t="s">
        <v>144</v>
      </c>
      <c r="D2" t="s">
        <v>145</v>
      </c>
      <c r="E2">
        <v>24</v>
      </c>
      <c r="F2">
        <v>120</v>
      </c>
      <c r="I2" t="s">
        <v>5</v>
      </c>
    </row>
    <row r="4" spans="1:15" ht="34" x14ac:dyDescent="0.2">
      <c r="A4" s="11" t="s">
        <v>152</v>
      </c>
    </row>
    <row r="6" spans="1:15" x14ac:dyDescent="0.2">
      <c r="A6" t="s">
        <v>13</v>
      </c>
      <c r="J6" t="s">
        <v>14</v>
      </c>
      <c r="K6" t="s">
        <v>15</v>
      </c>
      <c r="L6" t="s">
        <v>16</v>
      </c>
      <c r="M6" t="s">
        <v>17</v>
      </c>
      <c r="N6" t="s">
        <v>32</v>
      </c>
      <c r="O6" t="s">
        <v>18</v>
      </c>
    </row>
    <row r="7" spans="1:15" ht="17" x14ac:dyDescent="0.2">
      <c r="A7" s="8" t="s">
        <v>147</v>
      </c>
      <c r="B7" s="3"/>
      <c r="C7" s="4"/>
      <c r="D7" s="7"/>
      <c r="E7" s="2"/>
      <c r="F7" s="2"/>
      <c r="G7" s="1"/>
      <c r="J7">
        <v>24</v>
      </c>
    </row>
    <row r="8" spans="1:15" ht="17" x14ac:dyDescent="0.2">
      <c r="A8" s="8" t="s">
        <v>148</v>
      </c>
      <c r="B8" s="3"/>
      <c r="C8" s="4"/>
      <c r="D8" s="7"/>
      <c r="E8" s="2"/>
      <c r="F8" s="2"/>
      <c r="G8" s="1"/>
      <c r="J8">
        <v>40</v>
      </c>
    </row>
    <row r="9" spans="1:15" ht="17" x14ac:dyDescent="0.2">
      <c r="A9" s="8" t="s">
        <v>151</v>
      </c>
      <c r="B9" s="3"/>
      <c r="C9" s="4"/>
      <c r="D9" s="7"/>
      <c r="E9" s="2"/>
      <c r="F9" s="2"/>
      <c r="G9" s="1"/>
      <c r="K9">
        <v>12</v>
      </c>
      <c r="O9">
        <v>12</v>
      </c>
    </row>
    <row r="10" spans="1:15" ht="17" x14ac:dyDescent="0.2">
      <c r="A10" s="8" t="s">
        <v>150</v>
      </c>
      <c r="B10" s="3"/>
      <c r="C10" s="4"/>
      <c r="D10" s="7"/>
      <c r="E10" s="2"/>
      <c r="F10" s="2"/>
      <c r="G10" s="1"/>
      <c r="L10">
        <v>12</v>
      </c>
    </row>
    <row r="11" spans="1:15" ht="17" x14ac:dyDescent="0.2">
      <c r="A11" s="8" t="s">
        <v>149</v>
      </c>
      <c r="B11" s="3"/>
      <c r="C11" s="4"/>
      <c r="D11" s="7"/>
      <c r="E11" s="2"/>
      <c r="F11" s="2"/>
      <c r="G11" s="1"/>
      <c r="K11">
        <v>2</v>
      </c>
    </row>
    <row r="12" spans="1:15" ht="17" x14ac:dyDescent="0.2">
      <c r="A12" s="8" t="s">
        <v>31</v>
      </c>
      <c r="B12" s="6"/>
      <c r="C12" s="4"/>
      <c r="D12" s="7"/>
      <c r="E12" s="2"/>
      <c r="F12" s="2"/>
      <c r="G12" s="2"/>
      <c r="M12">
        <v>30</v>
      </c>
    </row>
    <row r="14" spans="1:15" ht="17" x14ac:dyDescent="0.2">
      <c r="A14" s="5"/>
      <c r="J14">
        <f>SUM(J7:J12)</f>
        <v>64</v>
      </c>
      <c r="K14">
        <f>SUM(K7:K12)</f>
        <v>14</v>
      </c>
      <c r="L14">
        <f>SUM(L7:L12)</f>
        <v>12</v>
      </c>
      <c r="M14">
        <f>SUM(M7:M12)</f>
        <v>30</v>
      </c>
      <c r="N14">
        <f>SUM(J14:M14)</f>
        <v>120</v>
      </c>
      <c r="O14">
        <f>SUM(O7:O12)</f>
        <v>12</v>
      </c>
    </row>
    <row r="15" spans="1:15" x14ac:dyDescent="0.2">
      <c r="J15" s="9">
        <f>J14/$N14</f>
        <v>0.53333333333333333</v>
      </c>
      <c r="K15" s="9">
        <f>K14/$N14</f>
        <v>0.11666666666666667</v>
      </c>
      <c r="L15" s="9">
        <f>L14/$N14</f>
        <v>0.1</v>
      </c>
      <c r="M15" s="9">
        <f>M14/$N14</f>
        <v>0.25</v>
      </c>
      <c r="N15" s="9">
        <f>N14/$N14</f>
        <v>1</v>
      </c>
      <c r="O15" s="9">
        <f>O14/$N14</f>
        <v>0.1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7B1FD-E9E1-6846-8B3A-28CE22541A06}">
  <dimension ref="A1:O15"/>
  <sheetViews>
    <sheetView workbookViewId="0">
      <selection activeCell="J13" sqref="J13:O13"/>
    </sheetView>
  </sheetViews>
  <sheetFormatPr baseColWidth="10" defaultRowHeight="16" x14ac:dyDescent="0.2"/>
  <cols>
    <col min="1" max="1" width="63.1640625" customWidth="1"/>
    <col min="2" max="2" width="11.5" hidden="1" customWidth="1"/>
    <col min="3" max="3" width="21.6640625" hidden="1" customWidth="1"/>
    <col min="4" max="4" width="7.6640625" hidden="1" customWidth="1"/>
    <col min="5" max="5" width="8.6640625" hidden="1" customWidth="1"/>
    <col min="6" max="6" width="9.1640625" hidden="1" customWidth="1"/>
    <col min="7" max="7" width="10.33203125" hidden="1" customWidth="1"/>
    <col min="8" max="8" width="14" hidden="1" customWidth="1"/>
    <col min="9" max="9" width="8.5" hidden="1" customWidth="1"/>
    <col min="10" max="11" width="13.5" customWidth="1"/>
    <col min="12" max="12" width="13.6640625" customWidth="1"/>
    <col min="13" max="13" width="13.33203125" customWidth="1"/>
  </cols>
  <sheetData>
    <row r="1" spans="1:15" x14ac:dyDescent="0.2">
      <c r="A1" t="s">
        <v>6</v>
      </c>
      <c r="B1" t="s">
        <v>7</v>
      </c>
      <c r="C1" t="s">
        <v>8</v>
      </c>
      <c r="D1" t="s">
        <v>119</v>
      </c>
      <c r="E1" t="s">
        <v>120</v>
      </c>
      <c r="F1" t="s">
        <v>121</v>
      </c>
      <c r="G1" t="s">
        <v>10</v>
      </c>
      <c r="H1" t="s">
        <v>11</v>
      </c>
      <c r="I1" t="s">
        <v>12</v>
      </c>
    </row>
    <row r="2" spans="1:15" x14ac:dyDescent="0.2">
      <c r="A2" t="s">
        <v>155</v>
      </c>
      <c r="B2" t="s">
        <v>153</v>
      </c>
      <c r="C2" t="s">
        <v>154</v>
      </c>
      <c r="D2" t="s">
        <v>145</v>
      </c>
      <c r="E2">
        <v>24</v>
      </c>
      <c r="F2">
        <v>120</v>
      </c>
      <c r="I2" t="s">
        <v>5</v>
      </c>
    </row>
    <row r="3" spans="1:15" x14ac:dyDescent="0.2">
      <c r="A3" t="s">
        <v>156</v>
      </c>
    </row>
    <row r="4" spans="1:15" x14ac:dyDescent="0.2">
      <c r="A4" s="11"/>
    </row>
    <row r="6" spans="1:15" x14ac:dyDescent="0.2">
      <c r="A6" t="s">
        <v>13</v>
      </c>
      <c r="J6" t="s">
        <v>14</v>
      </c>
      <c r="K6" t="s">
        <v>15</v>
      </c>
      <c r="L6" t="s">
        <v>16</v>
      </c>
      <c r="M6" t="s">
        <v>17</v>
      </c>
      <c r="N6" t="s">
        <v>32</v>
      </c>
      <c r="O6" t="s">
        <v>18</v>
      </c>
    </row>
    <row r="7" spans="1:15" ht="17" x14ac:dyDescent="0.2">
      <c r="A7" s="8" t="s">
        <v>147</v>
      </c>
      <c r="B7" s="3"/>
      <c r="C7" s="4"/>
      <c r="D7" s="7"/>
      <c r="E7" s="2"/>
      <c r="F7" s="2"/>
      <c r="G7" s="1"/>
      <c r="J7">
        <v>30</v>
      </c>
    </row>
    <row r="8" spans="1:15" ht="17" x14ac:dyDescent="0.2">
      <c r="A8" s="8" t="s">
        <v>157</v>
      </c>
      <c r="B8" s="3"/>
      <c r="C8" s="4"/>
      <c r="D8" s="7"/>
      <c r="E8" s="2"/>
      <c r="F8" s="2"/>
      <c r="G8" s="1"/>
      <c r="L8">
        <v>42</v>
      </c>
    </row>
    <row r="9" spans="1:15" ht="17" x14ac:dyDescent="0.2">
      <c r="A9" s="8" t="s">
        <v>151</v>
      </c>
      <c r="B9" s="3"/>
      <c r="C9" s="4"/>
      <c r="D9" s="7"/>
      <c r="E9" s="2"/>
      <c r="F9" s="2"/>
      <c r="G9" s="1"/>
      <c r="K9">
        <v>18</v>
      </c>
      <c r="O9">
        <v>18</v>
      </c>
    </row>
    <row r="10" spans="1:15" ht="17" x14ac:dyDescent="0.2">
      <c r="A10" s="8" t="s">
        <v>31</v>
      </c>
      <c r="B10" s="6"/>
      <c r="C10" s="4"/>
      <c r="D10" s="7"/>
      <c r="E10" s="2"/>
      <c r="F10" s="2"/>
      <c r="G10" s="2"/>
      <c r="M10">
        <v>30</v>
      </c>
    </row>
    <row r="12" spans="1:15" ht="17" x14ac:dyDescent="0.2">
      <c r="A12" s="5"/>
      <c r="J12">
        <f>SUM(J7:J10)</f>
        <v>30</v>
      </c>
      <c r="K12">
        <f>SUM(K7:K10)</f>
        <v>18</v>
      </c>
      <c r="L12">
        <f>SUM(L7:L10)</f>
        <v>42</v>
      </c>
      <c r="M12">
        <f>SUM(M7:M10)</f>
        <v>30</v>
      </c>
      <c r="N12">
        <f>SUM(J12:M12)</f>
        <v>120</v>
      </c>
      <c r="O12">
        <f>SUM(O7:O10)</f>
        <v>18</v>
      </c>
    </row>
    <row r="13" spans="1:15" x14ac:dyDescent="0.2">
      <c r="J13" s="9">
        <f>J12/$N12</f>
        <v>0.25</v>
      </c>
      <c r="K13" s="9">
        <f>K12/$N12</f>
        <v>0.15</v>
      </c>
      <c r="L13" s="9">
        <f>L12/$N12</f>
        <v>0.35</v>
      </c>
      <c r="M13" s="9">
        <f>M12/$N12</f>
        <v>0.25</v>
      </c>
      <c r="N13" s="9">
        <f>N12/$N12</f>
        <v>1</v>
      </c>
      <c r="O13" s="9">
        <f>O12/$N12</f>
        <v>0.15</v>
      </c>
    </row>
    <row r="15" spans="1:15" x14ac:dyDescent="0.2">
      <c r="A15" t="s">
        <v>166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5E69C-4377-B444-B232-7F43C098B877}">
  <dimension ref="A1:O27"/>
  <sheetViews>
    <sheetView workbookViewId="0">
      <selection activeCell="J27" sqref="J27:O27"/>
    </sheetView>
  </sheetViews>
  <sheetFormatPr baseColWidth="10" defaultRowHeight="16" x14ac:dyDescent="0.2"/>
  <cols>
    <col min="1" max="1" width="63.1640625" customWidth="1"/>
    <col min="2" max="2" width="11.5" hidden="1" customWidth="1"/>
    <col min="3" max="3" width="21.6640625" hidden="1" customWidth="1"/>
    <col min="4" max="4" width="7.6640625" hidden="1" customWidth="1"/>
    <col min="5" max="5" width="8.6640625" hidden="1" customWidth="1"/>
    <col min="6" max="6" width="9.1640625" hidden="1" customWidth="1"/>
    <col min="7" max="7" width="10.33203125" hidden="1" customWidth="1"/>
    <col min="8" max="8" width="14" hidden="1" customWidth="1"/>
    <col min="9" max="9" width="8.5" hidden="1" customWidth="1"/>
    <col min="10" max="11" width="13.5" customWidth="1"/>
    <col min="12" max="12" width="13.6640625" customWidth="1"/>
    <col min="13" max="13" width="13.33203125" customWidth="1"/>
  </cols>
  <sheetData>
    <row r="1" spans="1:15" x14ac:dyDescent="0.2">
      <c r="A1" t="s">
        <v>6</v>
      </c>
      <c r="B1" t="s">
        <v>7</v>
      </c>
      <c r="C1" t="s">
        <v>8</v>
      </c>
      <c r="D1" t="s">
        <v>119</v>
      </c>
      <c r="E1" t="s">
        <v>120</v>
      </c>
      <c r="F1" t="s">
        <v>121</v>
      </c>
      <c r="G1" t="s">
        <v>10</v>
      </c>
      <c r="H1" t="s">
        <v>11</v>
      </c>
      <c r="I1" t="s">
        <v>12</v>
      </c>
    </row>
    <row r="2" spans="1:15" x14ac:dyDescent="0.2">
      <c r="A2" t="s">
        <v>167</v>
      </c>
      <c r="B2" s="1" t="s">
        <v>158</v>
      </c>
      <c r="C2" t="s">
        <v>159</v>
      </c>
      <c r="D2" t="s">
        <v>160</v>
      </c>
      <c r="E2">
        <v>24</v>
      </c>
      <c r="F2">
        <v>120</v>
      </c>
      <c r="I2" t="s">
        <v>5</v>
      </c>
    </row>
    <row r="4" spans="1:15" x14ac:dyDescent="0.2">
      <c r="A4" s="11" t="s">
        <v>168</v>
      </c>
    </row>
    <row r="6" spans="1:15" x14ac:dyDescent="0.2">
      <c r="A6" t="s">
        <v>13</v>
      </c>
      <c r="J6" t="s">
        <v>14</v>
      </c>
      <c r="K6" t="s">
        <v>15</v>
      </c>
      <c r="L6" t="s">
        <v>16</v>
      </c>
      <c r="M6" t="s">
        <v>17</v>
      </c>
      <c r="N6" t="s">
        <v>32</v>
      </c>
      <c r="O6" t="s">
        <v>18</v>
      </c>
    </row>
    <row r="7" spans="1:15" ht="17" x14ac:dyDescent="0.2">
      <c r="A7" s="8" t="s">
        <v>161</v>
      </c>
      <c r="B7" s="3"/>
      <c r="C7" s="4"/>
      <c r="D7" s="7"/>
      <c r="E7" s="2"/>
      <c r="F7" s="2"/>
      <c r="G7" s="1"/>
      <c r="J7">
        <v>10</v>
      </c>
      <c r="K7">
        <v>11</v>
      </c>
    </row>
    <row r="8" spans="1:15" ht="17" x14ac:dyDescent="0.2">
      <c r="A8" s="8" t="s">
        <v>162</v>
      </c>
      <c r="B8" s="3"/>
      <c r="C8" s="4"/>
      <c r="D8" s="7"/>
      <c r="E8" s="2"/>
      <c r="F8" s="2"/>
      <c r="G8" s="1"/>
      <c r="J8">
        <v>15</v>
      </c>
    </row>
    <row r="9" spans="1:15" ht="17" x14ac:dyDescent="0.2">
      <c r="A9" s="8" t="s">
        <v>163</v>
      </c>
      <c r="B9" s="3"/>
      <c r="C9" s="4"/>
      <c r="D9" s="7"/>
      <c r="E9" s="2"/>
      <c r="F9" s="2"/>
      <c r="G9" s="1"/>
      <c r="L9">
        <v>24</v>
      </c>
    </row>
    <row r="10" spans="1:15" ht="17" x14ac:dyDescent="0.2">
      <c r="A10" s="8" t="s">
        <v>164</v>
      </c>
      <c r="B10" s="3"/>
      <c r="C10" s="4"/>
      <c r="D10" s="7"/>
      <c r="E10" s="2"/>
      <c r="F10" s="2"/>
      <c r="G10" s="1"/>
      <c r="L10">
        <v>15</v>
      </c>
    </row>
    <row r="11" spans="1:15" ht="17" x14ac:dyDescent="0.2">
      <c r="A11" s="8" t="s">
        <v>165</v>
      </c>
      <c r="B11" s="6"/>
      <c r="C11" s="4"/>
      <c r="D11" s="7"/>
      <c r="E11" s="2"/>
      <c r="F11" s="2"/>
      <c r="G11" s="2"/>
      <c r="M11">
        <v>45</v>
      </c>
    </row>
    <row r="13" spans="1:15" ht="17" x14ac:dyDescent="0.2">
      <c r="A13" s="5"/>
      <c r="J13">
        <f>SUM(J7:J11)</f>
        <v>25</v>
      </c>
      <c r="K13">
        <f>SUM(K7:K11)</f>
        <v>11</v>
      </c>
      <c r="L13">
        <f>SUM(L7:L11)</f>
        <v>39</v>
      </c>
      <c r="M13">
        <f>SUM(M7:M11)</f>
        <v>45</v>
      </c>
      <c r="N13">
        <f>SUM(J13:M13)</f>
        <v>120</v>
      </c>
      <c r="O13">
        <f>SUM(O7:O11)</f>
        <v>0</v>
      </c>
    </row>
    <row r="14" spans="1:15" x14ac:dyDescent="0.2">
      <c r="J14" s="9">
        <f>J13/$N13</f>
        <v>0.20833333333333334</v>
      </c>
      <c r="K14" s="9">
        <f>K13/$N13</f>
        <v>9.166666666666666E-2</v>
      </c>
      <c r="L14" s="9">
        <f>L13/$N13</f>
        <v>0.32500000000000001</v>
      </c>
      <c r="M14" s="9">
        <f>M13/$N13</f>
        <v>0.375</v>
      </c>
      <c r="N14" s="9">
        <f>N13/$N13</f>
        <v>1</v>
      </c>
      <c r="O14" s="9">
        <f>O13/$N13</f>
        <v>0</v>
      </c>
    </row>
    <row r="16" spans="1:15" x14ac:dyDescent="0.2">
      <c r="A16" t="s">
        <v>169</v>
      </c>
    </row>
    <row r="18" spans="1:15" x14ac:dyDescent="0.2">
      <c r="A18" t="s">
        <v>13</v>
      </c>
      <c r="J18" t="s">
        <v>14</v>
      </c>
      <c r="K18" t="s">
        <v>15</v>
      </c>
      <c r="L18" t="s">
        <v>16</v>
      </c>
      <c r="M18" t="s">
        <v>17</v>
      </c>
      <c r="N18" t="s">
        <v>32</v>
      </c>
      <c r="O18" t="s">
        <v>18</v>
      </c>
    </row>
    <row r="19" spans="1:15" x14ac:dyDescent="0.2">
      <c r="A19" t="s">
        <v>170</v>
      </c>
      <c r="K19">
        <v>6</v>
      </c>
    </row>
    <row r="20" spans="1:15" ht="17" x14ac:dyDescent="0.2">
      <c r="A20" s="8" t="s">
        <v>161</v>
      </c>
      <c r="B20" s="3"/>
      <c r="C20" s="4"/>
      <c r="D20" s="7"/>
      <c r="E20" s="2"/>
      <c r="F20" s="2"/>
      <c r="G20" s="1"/>
      <c r="J20">
        <v>10</v>
      </c>
      <c r="K20">
        <v>5</v>
      </c>
    </row>
    <row r="21" spans="1:15" ht="17" x14ac:dyDescent="0.2">
      <c r="A21" s="8" t="s">
        <v>162</v>
      </c>
      <c r="B21" s="3"/>
      <c r="C21" s="4"/>
      <c r="D21" s="7"/>
      <c r="E21" s="2"/>
      <c r="F21" s="2"/>
      <c r="G21" s="1"/>
      <c r="J21">
        <v>15</v>
      </c>
    </row>
    <row r="22" spans="1:15" ht="17" x14ac:dyDescent="0.2">
      <c r="A22" s="8" t="s">
        <v>163</v>
      </c>
      <c r="B22" s="3"/>
      <c r="C22" s="4"/>
      <c r="D22" s="7"/>
      <c r="E22" s="2"/>
      <c r="F22" s="2"/>
      <c r="G22" s="1"/>
      <c r="L22">
        <v>24</v>
      </c>
    </row>
    <row r="23" spans="1:15" ht="17" x14ac:dyDescent="0.2">
      <c r="A23" s="8" t="s">
        <v>164</v>
      </c>
      <c r="B23" s="3"/>
      <c r="C23" s="4"/>
      <c r="D23" s="7"/>
      <c r="E23" s="2"/>
      <c r="F23" s="2"/>
      <c r="G23" s="1"/>
      <c r="L23">
        <v>15</v>
      </c>
    </row>
    <row r="24" spans="1:15" ht="17" x14ac:dyDescent="0.2">
      <c r="A24" s="8" t="s">
        <v>165</v>
      </c>
      <c r="B24" s="6"/>
      <c r="C24" s="4"/>
      <c r="D24" s="7"/>
      <c r="E24" s="2"/>
      <c r="F24" s="2"/>
      <c r="G24" s="2"/>
      <c r="M24">
        <v>45</v>
      </c>
    </row>
    <row r="26" spans="1:15" ht="17" x14ac:dyDescent="0.2">
      <c r="A26" s="5"/>
      <c r="J26">
        <f>SUM(J19:J24)</f>
        <v>25</v>
      </c>
      <c r="K26">
        <f>SUM(K19:K24)</f>
        <v>11</v>
      </c>
      <c r="L26">
        <f t="shared" ref="L26:M26" si="0">SUM(L19:L24)</f>
        <v>39</v>
      </c>
      <c r="M26">
        <f t="shared" si="0"/>
        <v>45</v>
      </c>
      <c r="N26">
        <f>SUM(J26:M26)</f>
        <v>120</v>
      </c>
      <c r="O26">
        <f>SUM(O20:O24)</f>
        <v>0</v>
      </c>
    </row>
    <row r="27" spans="1:15" x14ac:dyDescent="0.2">
      <c r="J27" s="9">
        <f>J26/$N26</f>
        <v>0.20833333333333334</v>
      </c>
      <c r="K27" s="9">
        <f>K26/$N26</f>
        <v>9.166666666666666E-2</v>
      </c>
      <c r="L27" s="9">
        <f>L26/$N26</f>
        <v>0.32500000000000001</v>
      </c>
      <c r="M27" s="9">
        <f>M26/$N26</f>
        <v>0.375</v>
      </c>
      <c r="N27" s="9">
        <f>N26/$N26</f>
        <v>1</v>
      </c>
      <c r="O27" s="9">
        <f>O26/$N26</f>
        <v>0</v>
      </c>
    </row>
  </sheetData>
  <hyperlinks>
    <hyperlink ref="B2" r:id="rId1" xr:uid="{740F83DE-6D52-714C-87FB-A0FD7A1F057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POLITO</vt:lpstr>
      <vt:lpstr>POLIMI</vt:lpstr>
      <vt:lpstr>Bologna</vt:lpstr>
      <vt:lpstr>Sapienza</vt:lpstr>
      <vt:lpstr>Stanford</vt:lpstr>
      <vt:lpstr>Carnegie Mellon</vt:lpstr>
      <vt:lpstr>ETH</vt:lpstr>
      <vt:lpstr>EPFL</vt:lpstr>
      <vt:lpstr>TUDelft</vt:lpstr>
      <vt:lpstr>Confronto</vt:lpstr>
      <vt:lpstr>Nota metodologica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2022-12-01T15:37:07Z</dcterms:created>
  <dcterms:modified xsi:type="dcterms:W3CDTF">2022-12-02T16:42:58Z</dcterms:modified>
</cp:coreProperties>
</file>